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5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6" i="5"/>
  <c r="E6" i="6"/>
  <c r="E6" i="8"/>
  <c r="E6" i="9"/>
  <c r="E6" i="11"/>
  <c r="D33" i="11"/>
  <c r="B33" i="11"/>
  <c r="D33" i="9"/>
  <c r="B33" i="9"/>
  <c r="D33" i="8"/>
  <c r="E7" i="8" s="1"/>
  <c r="B33" i="8"/>
  <c r="D29" i="6"/>
  <c r="B29" i="6"/>
  <c r="D30" i="5"/>
  <c r="B30" i="5"/>
  <c r="D16" i="2"/>
  <c r="D33" i="3"/>
  <c r="E7" i="3" s="1"/>
  <c r="B33" i="3"/>
  <c r="B16" i="2"/>
  <c r="E7" i="1"/>
  <c r="E7" i="2" l="1"/>
  <c r="E11" i="2"/>
  <c r="E8" i="2"/>
  <c r="E12" i="2"/>
  <c r="E9" i="2"/>
  <c r="E13" i="2"/>
  <c r="E10" i="2"/>
  <c r="E9" i="5"/>
  <c r="E13" i="5"/>
  <c r="E17" i="5"/>
  <c r="E21" i="5"/>
  <c r="E25" i="5"/>
  <c r="E23" i="5"/>
  <c r="E8" i="5"/>
  <c r="E16" i="5"/>
  <c r="E10" i="5"/>
  <c r="E14" i="5"/>
  <c r="E18" i="5"/>
  <c r="E22" i="5"/>
  <c r="E26" i="5"/>
  <c r="E19" i="5"/>
  <c r="E12" i="5"/>
  <c r="E24" i="5"/>
  <c r="E7" i="5"/>
  <c r="E11" i="5"/>
  <c r="E15" i="5"/>
  <c r="E27" i="5"/>
  <c r="E20" i="5"/>
  <c r="B5" i="3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<sst xmlns="http://schemas.openxmlformats.org/spreadsheetml/2006/main" count="138" uniqueCount="61">
  <si>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</si>
  <si>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</si>
  <si>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</si>
  <si>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</si>
  <si>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</si>
  <si>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</si>
  <si>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</si>
  <si>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</si>
  <si>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</si>
  <si>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</si>
  <si>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</si>
  <si>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</si>
  <si>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</si>
  <si>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</si>
  <si>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</si>
  <si>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</si>
  <si>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</si>
  <si>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</si>
  <si>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</si>
  <si>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</si>
  <si>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</si>
  <si>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</si>
  <si>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</si>
  <si>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</si>
  <si>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</si>
  <si>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</si>
  <si>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</si>
  <si>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</si>
  <si>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</si>
  <si>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</si>
  <si>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</si>
  <si>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</si>
  <si>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</si>
  <si>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</si>
  <si>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</si>
  <si>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</si>
  <si>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</si>
  <si>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</si>
  <si>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</si>
  <si>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</si>
  <si>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</si>
  <si>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</si>
  <si>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</si>
  <si>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</si>
  <si>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</si>
  <si>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</si>
  <si>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</si>
  <si>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</si>
  <si>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</si>
  <si>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godine ukupnog mirovinskog staža</t>
  </si>
  <si>
    <t>U tablici je prikazan ukupni staž korisnika mirovina.</t>
  </si>
  <si>
    <t>Napomena: u broj korisnika mirovina nisu uključeni korisnici mirovina DVO, ZOHBDR i HVO.</t>
  </si>
  <si>
    <t>Napomena: u broj korisnika mirovina nisu uključeni korisnici mirovina DVO, ZOHBDR i HVO.                                                                                                                         U tablici je prikazan staž korisnika od kojeg je određeno pravo na obiteljsku mirovinu.</t>
  </si>
  <si>
    <t xml:space="preserve"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*U 2024. uključeni su rashodi za jednokratno novčano primanje korisnicima mirovinskih primanja radi ublažavanja posljedica rasta troškova života u iznosu od 253.433.409 eura (EUR).            </t>
  </si>
  <si>
    <t>PREGLED OSNOVNIH PODATAKA O STANJU U SUSTAVU MIROVINSKOG OSIGURANJA
 za ožujak 2025. (isplata u travnju 2025.)</t>
  </si>
  <si>
    <t>* U 2025. godini prosječna netoplaća u RH dostupna je za veljaču 2025.</t>
  </si>
  <si>
    <t>Udio u prosječnoj netoplaći za veljaču 2025.</t>
  </si>
  <si>
    <t>Prosječna mjesečna isplaćena netoplaća Republike Hrvatske za veljaču 2025. u eurima (EUR) (izvor: DZS)</t>
  </si>
  <si>
    <t>za ožujak 2025. (isplata u travnju 2025.)</t>
  </si>
  <si>
    <t>udio u prosječnoj netoplaći za veljaču 2025.</t>
  </si>
  <si>
    <r>
      <t xml:space="preserve">408,68
</t>
    </r>
    <r>
      <rPr>
        <sz val="12"/>
        <color rgb="FFFF0000"/>
        <rFont val="Calibri"/>
        <family val="2"/>
        <charset val="238"/>
        <scheme val="minor"/>
      </rPr>
      <t>(277,58)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</si>
</sst>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102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1" fontId="25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4" fontId="24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2" xfId="0" applyNumberFormat="1" applyFont="1" applyFill="1" applyBorder="1"/>
    <xf numFmtId="4" fontId="12" fillId="4" borderId="2" xfId="0" applyNumberFormat="1" applyFont="1" applyFill="1" applyBorder="1"/>
    <xf numFmtId="0" fontId="19" fillId="2" borderId="2" xfId="0" applyFont="1" applyFill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7" fillId="8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19" fillId="0" borderId="1" xfId="0" applyNumberFormat="1" applyFont="1" applyFill="1" applyBorder="1" applyAlignment="1">
      <alignment vertical="center"/>
    </xf>
    <xf numFmtId="0" fontId="0" fillId="0" borderId="0" xfId="0" applyNumberFormat="1"/>
    <xf numFmtId="165" fontId="19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" fontId="31" fillId="0" borderId="0" xfId="0" applyNumberFormat="1" applyFont="1" applyAlignment="1">
      <alignment vertical="top"/>
    </xf>
    <xf numFmtId="0" fontId="22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0" fillId="0" borderId="0" xfId="1" applyNumberFormat="1" applyFont="1"/>
    <xf numFmtId="0" fontId="13" fillId="0" borderId="0" xfId="0" applyNumberFormat="1" applyFont="1"/>
    <xf numFmtId="2" fontId="31" fillId="0" borderId="0" xfId="0" applyNumberFormat="1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ožujak</a:t>
          </a:r>
          <a:r>
            <a:rPr lang="hr-HR" sz="1800" i="1">
              <a:solidFill>
                <a:srgbClr val="FFFF00"/>
              </a:solidFill>
            </a:rPr>
            <a:t> 2025.</a:t>
          </a:r>
        </a:p>
        <a:p>
          <a:pPr algn="ctr"/>
          <a:r>
            <a:rPr lang="hr-HR" sz="2400" b="1"/>
            <a:t>1.230.751</a:t>
          </a:r>
          <a:r>
            <a:rPr lang="hr-HR" sz="2400"/>
            <a:t> </a:t>
          </a:r>
          <a:r>
            <a:rPr lang="hr-HR" sz="1800"/>
            <a:t>(569,69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ožujak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2025.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190.857</a:t>
          </a:r>
          <a:r>
            <a:rPr lang="hr-HR" sz="1800" baseline="0">
              <a:solidFill>
                <a:schemeClr val="bg1"/>
              </a:solidFill>
            </a:rPr>
            <a:t> (175,12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ožujak 2025.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1.039.894</a:t>
          </a:r>
          <a:r>
            <a:rPr lang="hr-HR" sz="1800"/>
            <a:t> </a:t>
          </a:r>
          <a:r>
            <a:rPr lang="hr-HR" sz="1800" b="1"/>
            <a:t>(642,10 eura  </a:t>
          </a:r>
          <a:r>
            <a:rPr lang="hr-HR" sz="1800" b="1">
              <a:solidFill>
                <a:schemeClr val="bg1"/>
              </a:solidFill>
            </a:rPr>
            <a:t>45,3%)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114300</xdr:rowOff>
    </xdr:from>
    <xdr:to>
      <xdr:col>3</xdr:col>
      <xdr:colOff>933450</xdr:colOff>
      <xdr:row>93</xdr:row>
      <xdr:rowOff>171450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59600"/>
          <a:ext cx="6848475" cy="462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76200</xdr:rowOff>
    </xdr:from>
    <xdr:to>
      <xdr:col>3</xdr:col>
      <xdr:colOff>914400</xdr:colOff>
      <xdr:row>121</xdr:row>
      <xdr:rowOff>161925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927175"/>
          <a:ext cx="6829425" cy="3705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114300</xdr:rowOff>
    </xdr:from>
    <xdr:to>
      <xdr:col>3</xdr:col>
      <xdr:colOff>971550</xdr:colOff>
      <xdr:row>43</xdr:row>
      <xdr:rowOff>161924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48725"/>
          <a:ext cx="6886575" cy="4124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/>
  </sheetViews>
  <sheetFormatPr defaultColWidth="9.140625" defaultRowHeight="15" x14ac:dyDescent="0.25"/>
  <cols>
    <col min="1" max="1" width="59" style="11" customWidth="1"/>
    <col min="2" max="6" width="14.85546875" style="11" customWidth="1"/>
    <col min="7" max="8" width="11.28515625" style="12" customWidth="1"/>
    <col min="9" max="9" width="12.140625" style="12" customWidth="1"/>
    <col min="10" max="10" width="10.5703125" style="12" customWidth="1"/>
    <col min="11" max="11" width="9.140625" style="13" customWidth="1"/>
    <col min="12" max="12" width="11.7109375" style="12" customWidth="1"/>
    <col min="13" max="14" width="9.140625" style="12" customWidth="1"/>
    <col min="15" max="17" width="9.140625" style="12"/>
    <col min="18" max="16384" width="9.140625" style="11"/>
  </cols>
  <sheetData>
    <row r="3" spans="1:15" ht="43.5" customHeight="1" x14ac:dyDescent="0.25">
      <c r="A3" s="91" t="s">
        <v>54</v>
      </c>
      <c r="B3" s="91"/>
      <c r="C3" s="91"/>
      <c r="D3" s="45"/>
      <c r="E3" s="45"/>
      <c r="F3" s="44"/>
      <c r="G3" s="37"/>
      <c r="H3" s="37"/>
      <c r="I3" s="37"/>
      <c r="J3" s="37"/>
      <c r="K3" s="37"/>
      <c r="L3" s="37"/>
      <c r="M3" s="37"/>
      <c r="N3" s="37"/>
      <c r="O3" s="37"/>
    </row>
    <row r="4" spans="1:15" ht="18" customHeight="1" x14ac:dyDescent="0.25">
      <c r="A4" s="43"/>
      <c r="B4" s="43"/>
      <c r="C4" s="43"/>
      <c r="D4" s="43"/>
      <c r="E4" s="43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customFormat="1" ht="28.5" customHeight="1" x14ac:dyDescent="0.25"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customFormat="1" ht="15.75" customHeight="1" x14ac:dyDescent="0.25"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customFormat="1" ht="49.5" customHeight="1" x14ac:dyDescent="0.25">
      <c r="F7" s="37"/>
      <c r="G7" s="37"/>
      <c r="H7" s="37"/>
      <c r="I7" s="42"/>
      <c r="J7" s="37"/>
      <c r="K7" s="37"/>
      <c r="L7" s="37"/>
      <c r="M7" s="37"/>
      <c r="N7" s="37"/>
      <c r="O7" s="37"/>
    </row>
    <row r="8" spans="1:15" customFormat="1" ht="66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customFormat="1" ht="15" customHeight="1" x14ac:dyDescent="0.25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41" customFormat="1" ht="15" customHeight="1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8" customFormat="1" ht="30.75" customHeight="1" x14ac:dyDescent="0.2">
      <c r="A11" s="40"/>
      <c r="B11" s="40"/>
      <c r="C11" s="40"/>
      <c r="D11" s="40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19.5" customHeight="1" x14ac:dyDescent="0.25">
      <c r="A12" s="35"/>
      <c r="B12" s="35"/>
      <c r="C12" s="35"/>
      <c r="D12" s="35"/>
      <c r="E12" s="36"/>
      <c r="F12" s="37"/>
      <c r="G12" s="37"/>
      <c r="H12" s="37"/>
      <c r="I12" s="37"/>
      <c r="J12" s="89"/>
      <c r="K12" s="37"/>
      <c r="L12" s="49"/>
      <c r="M12" s="37"/>
      <c r="N12" s="37"/>
      <c r="O12" s="37"/>
    </row>
    <row r="13" spans="1:15" s="34" customFormat="1" ht="19.5" customHeight="1" x14ac:dyDescent="0.25">
      <c r="A13" s="35"/>
      <c r="B13" s="35"/>
      <c r="C13" s="35"/>
      <c r="D13" s="35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19.5" customHeight="1" x14ac:dyDescent="0.25">
      <c r="A14" s="35"/>
      <c r="B14" s="35"/>
      <c r="C14" s="35"/>
      <c r="D14" s="35"/>
      <c r="E14" s="65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19.5" customHeight="1" x14ac:dyDescent="0.25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19.5" customHeight="1" x14ac:dyDescent="0.25">
      <c r="A16" s="35"/>
      <c r="B16" s="35"/>
      <c r="C16" s="35"/>
      <c r="D16" s="35"/>
      <c r="E16" s="65"/>
      <c r="F16" s="42"/>
      <c r="G16" s="37"/>
      <c r="H16" s="83"/>
      <c r="I16" s="37"/>
      <c r="J16" s="37"/>
      <c r="K16" s="37"/>
      <c r="L16" s="37"/>
      <c r="M16" s="37"/>
      <c r="N16" s="37"/>
      <c r="O16" s="37"/>
    </row>
    <row r="17" spans="1:17" s="34" customFormat="1" ht="39" customHeight="1" x14ac:dyDescent="0.25">
      <c r="A17" s="35"/>
      <c r="B17" s="35"/>
      <c r="C17" s="35"/>
      <c r="D17" s="35"/>
      <c r="E17" s="65"/>
      <c r="F17" s="42"/>
      <c r="G17" s="49"/>
      <c r="H17" s="37"/>
      <c r="I17" s="37"/>
      <c r="J17" s="37"/>
      <c r="K17" s="37"/>
      <c r="L17" s="37"/>
      <c r="M17" s="37"/>
      <c r="N17" s="37"/>
      <c r="O17" s="37"/>
    </row>
    <row r="18" spans="1:17" s="34" customFormat="1" ht="39" customHeight="1" x14ac:dyDescent="0.25">
      <c r="A18" s="35"/>
      <c r="B18" s="35"/>
      <c r="C18" s="35"/>
      <c r="D18" s="35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7" s="34" customFormat="1" ht="39" customHeight="1" x14ac:dyDescent="0.25">
      <c r="A19" s="35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7" s="34" customFormat="1" ht="39" customHeight="1" x14ac:dyDescent="0.25">
      <c r="A20" s="35"/>
      <c r="B20" s="35"/>
      <c r="C20" s="35"/>
      <c r="D20" s="35"/>
      <c r="E20" s="36"/>
      <c r="F20" s="32"/>
      <c r="G20" s="35"/>
      <c r="H20" s="35"/>
      <c r="I20" s="35"/>
      <c r="J20" s="35"/>
    </row>
    <row r="21" spans="1:17" s="34" customFormat="1" ht="19.5" customHeight="1" x14ac:dyDescent="0.25">
      <c r="A21" s="35"/>
      <c r="B21" s="35"/>
      <c r="C21" s="35"/>
      <c r="D21" s="35"/>
      <c r="E21" s="36"/>
      <c r="F21" s="32"/>
      <c r="G21" s="35"/>
      <c r="H21" s="35"/>
      <c r="I21" s="35"/>
      <c r="J21" s="35"/>
    </row>
    <row r="22" spans="1:17" customFormat="1" ht="34.5" customHeight="1" x14ac:dyDescent="0.3">
      <c r="D22" s="33"/>
      <c r="E22" s="33"/>
      <c r="F22" s="32"/>
      <c r="G22" s="33"/>
      <c r="H22" s="33"/>
      <c r="I22" s="33"/>
      <c r="J22" s="33"/>
      <c r="K22" s="33"/>
      <c r="L22" s="33"/>
    </row>
    <row r="23" spans="1:17" customFormat="1" ht="33.75" customHeight="1" x14ac:dyDescent="0.25">
      <c r="F23" s="32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3"/>
      <c r="D26" s="12"/>
      <c r="E26" s="12"/>
      <c r="F26" s="12"/>
      <c r="G26" s="13"/>
      <c r="K26" s="12"/>
      <c r="N26" s="11"/>
      <c r="O26" s="11"/>
      <c r="P26" s="11"/>
      <c r="Q26" s="11"/>
    </row>
    <row r="27" spans="1:17" x14ac:dyDescent="0.25">
      <c r="C27" s="13"/>
      <c r="D27" s="12"/>
      <c r="E27" s="12"/>
      <c r="F27" s="12"/>
      <c r="G27" s="13"/>
      <c r="K27" s="12"/>
      <c r="N27" s="11"/>
      <c r="O27" s="11"/>
      <c r="P27" s="11"/>
      <c r="Q27" s="11"/>
    </row>
    <row r="28" spans="1:17" x14ac:dyDescent="0.25">
      <c r="C28" s="13"/>
      <c r="D28" s="12"/>
      <c r="E28" s="12"/>
      <c r="F28" s="12"/>
      <c r="G28" s="13"/>
      <c r="I28" s="48"/>
      <c r="K28" s="12"/>
      <c r="N28" s="11"/>
      <c r="O28" s="11"/>
      <c r="P28" s="11"/>
      <c r="Q28" s="11"/>
    </row>
    <row r="29" spans="1:17" x14ac:dyDescent="0.25">
      <c r="C29" s="13"/>
      <c r="D29" s="12"/>
      <c r="E29" s="12"/>
      <c r="F29" s="12"/>
      <c r="G29" s="13"/>
      <c r="K29" s="12"/>
      <c r="N29" s="11"/>
      <c r="O29" s="11"/>
      <c r="P29" s="11"/>
      <c r="Q29" s="11"/>
    </row>
    <row r="30" spans="1:17" x14ac:dyDescent="0.25">
      <c r="C30" s="13"/>
      <c r="D30" s="12"/>
      <c r="E30" s="12"/>
      <c r="F30" s="12"/>
      <c r="G30" s="13"/>
      <c r="K30" s="12"/>
      <c r="N30" s="11"/>
      <c r="O30" s="11"/>
      <c r="P30" s="11"/>
      <c r="Q30" s="11"/>
    </row>
    <row r="31" spans="1:17" x14ac:dyDescent="0.25">
      <c r="C31" s="13"/>
      <c r="D31" s="12"/>
      <c r="E31" s="12"/>
      <c r="F31" s="12"/>
      <c r="G31" s="13"/>
      <c r="K31" s="12"/>
      <c r="N31" s="11"/>
      <c r="O31" s="11"/>
      <c r="P31" s="11"/>
      <c r="Q31" s="11"/>
    </row>
    <row r="32" spans="1:17" x14ac:dyDescent="0.25">
      <c r="C32" s="13"/>
      <c r="D32" s="12"/>
      <c r="E32" s="12"/>
      <c r="F32" s="12"/>
      <c r="G32" s="13"/>
      <c r="K32" s="12"/>
      <c r="N32" s="11"/>
      <c r="O32" s="11"/>
      <c r="P32" s="11"/>
      <c r="Q32" s="11"/>
    </row>
    <row r="33" spans="1:17" x14ac:dyDescent="0.25">
      <c r="C33" s="13"/>
      <c r="D33" s="12"/>
      <c r="E33" s="12"/>
      <c r="F33" s="12"/>
      <c r="G33" s="13"/>
      <c r="K33" s="12"/>
      <c r="N33" s="11"/>
      <c r="O33" s="11"/>
      <c r="P33" s="11"/>
      <c r="Q33" s="11"/>
    </row>
    <row r="34" spans="1:17" x14ac:dyDescent="0.25">
      <c r="C34" s="13"/>
      <c r="D34" s="12"/>
      <c r="E34" s="12"/>
      <c r="F34" s="12"/>
      <c r="G34" s="13"/>
      <c r="K34" s="12"/>
      <c r="N34" s="11"/>
      <c r="O34" s="11"/>
      <c r="P34" s="11"/>
      <c r="Q34" s="11"/>
    </row>
    <row r="35" spans="1:17" x14ac:dyDescent="0.25">
      <c r="C35" s="13"/>
      <c r="D35" s="12"/>
      <c r="E35" s="12"/>
      <c r="F35" s="12"/>
      <c r="G35" s="13"/>
      <c r="K35" s="12"/>
      <c r="N35" s="11"/>
      <c r="O35" s="11"/>
      <c r="P35" s="11"/>
      <c r="Q35" s="11"/>
    </row>
    <row r="36" spans="1:17" x14ac:dyDescent="0.25">
      <c r="C36" s="13"/>
      <c r="D36" s="12"/>
      <c r="E36" s="12"/>
      <c r="F36" s="12"/>
      <c r="G36" s="13"/>
      <c r="K36" s="12"/>
      <c r="N36" s="11"/>
      <c r="O36" s="11"/>
      <c r="P36" s="11"/>
      <c r="Q36" s="11"/>
    </row>
    <row r="37" spans="1:17" x14ac:dyDescent="0.25">
      <c r="C37" s="13"/>
      <c r="D37" s="12"/>
      <c r="E37" s="12"/>
      <c r="F37" s="12"/>
      <c r="G37" s="13"/>
      <c r="K37" s="12"/>
      <c r="N37" s="11"/>
      <c r="O37" s="11"/>
      <c r="P37" s="11"/>
      <c r="Q37" s="11"/>
    </row>
    <row r="38" spans="1:17" x14ac:dyDescent="0.25">
      <c r="C38" s="13"/>
      <c r="D38" s="12"/>
      <c r="E38" s="12"/>
      <c r="F38" s="12"/>
      <c r="G38" s="13"/>
      <c r="K38" s="12"/>
      <c r="N38" s="11"/>
      <c r="O38" s="11"/>
      <c r="P38" s="11"/>
      <c r="Q38" s="11"/>
    </row>
    <row r="39" spans="1:17" x14ac:dyDescent="0.25">
      <c r="C39" s="13"/>
      <c r="D39" s="12"/>
      <c r="E39" s="12"/>
      <c r="F39" s="12"/>
      <c r="G39" s="13"/>
      <c r="K39" s="12"/>
      <c r="N39" s="11"/>
      <c r="O39" s="11"/>
      <c r="P39" s="11"/>
      <c r="Q39" s="11"/>
    </row>
    <row r="40" spans="1:17" x14ac:dyDescent="0.25">
      <c r="C40" s="13"/>
      <c r="D40" s="12"/>
      <c r="E40" s="12"/>
      <c r="F40" s="12"/>
      <c r="G40" s="13"/>
      <c r="K40" s="12"/>
      <c r="N40" s="11"/>
      <c r="O40" s="11"/>
      <c r="P40" s="11"/>
      <c r="Q40" s="11"/>
    </row>
    <row r="41" spans="1:17" x14ac:dyDescent="0.25">
      <c r="C41" s="13"/>
      <c r="D41" s="12"/>
      <c r="E41" s="12"/>
      <c r="F41" s="12"/>
      <c r="G41" s="13"/>
      <c r="K41" s="12"/>
      <c r="N41" s="11"/>
      <c r="O41" s="11"/>
      <c r="P41" s="11"/>
      <c r="Q41" s="11"/>
    </row>
    <row r="42" spans="1:17" x14ac:dyDescent="0.25">
      <c r="C42" s="13"/>
      <c r="D42" s="12"/>
      <c r="E42" s="12"/>
      <c r="F42" s="12"/>
      <c r="G42" s="13"/>
      <c r="K42" s="12"/>
      <c r="N42" s="11"/>
      <c r="O42" s="11"/>
      <c r="P42" s="11"/>
      <c r="Q42" s="11"/>
    </row>
    <row r="43" spans="1:17" x14ac:dyDescent="0.25">
      <c r="C43" s="13"/>
      <c r="D43" s="12"/>
      <c r="E43" s="12"/>
      <c r="F43" s="12"/>
      <c r="G43" s="13"/>
      <c r="K43" s="12"/>
      <c r="N43" s="11"/>
      <c r="O43" s="11"/>
      <c r="P43" s="11"/>
      <c r="Q43" s="11"/>
    </row>
    <row r="44" spans="1:17" x14ac:dyDescent="0.25">
      <c r="C44" s="13"/>
      <c r="D44" s="12"/>
      <c r="E44" s="12"/>
      <c r="F44" s="12"/>
      <c r="G44" s="13"/>
      <c r="K44" s="12"/>
      <c r="N44" s="11"/>
      <c r="O44" s="11"/>
      <c r="P44" s="11"/>
      <c r="Q44" s="11"/>
    </row>
    <row r="45" spans="1:17" x14ac:dyDescent="0.25">
      <c r="A45" s="71" t="s">
        <v>55</v>
      </c>
      <c r="C45" s="13"/>
      <c r="D45" s="12"/>
      <c r="E45" s="12"/>
      <c r="F45" s="12"/>
      <c r="G45" s="13"/>
      <c r="K45" s="12"/>
      <c r="N45" s="11"/>
      <c r="O45" s="11"/>
      <c r="P45" s="11"/>
      <c r="Q45" s="11"/>
    </row>
    <row r="46" spans="1:17" ht="3" customHeight="1" x14ac:dyDescent="0.25">
      <c r="C46" s="13"/>
      <c r="D46" s="12"/>
      <c r="E46" s="12"/>
      <c r="F46" s="12"/>
      <c r="G46" s="13"/>
      <c r="K46" s="12"/>
      <c r="N46" s="11"/>
      <c r="O46" s="11"/>
      <c r="P46" s="11"/>
      <c r="Q46" s="11"/>
    </row>
    <row r="47" spans="1:17" ht="28.5" customHeight="1" x14ac:dyDescent="0.25">
      <c r="A47" s="93" t="s">
        <v>44</v>
      </c>
      <c r="B47" s="93"/>
      <c r="C47" s="93"/>
      <c r="D47" s="93"/>
    </row>
    <row r="48" spans="1:17" ht="38.25" x14ac:dyDescent="0.25">
      <c r="A48" s="31" t="s">
        <v>43</v>
      </c>
      <c r="B48" s="31" t="s">
        <v>42</v>
      </c>
      <c r="C48" s="31" t="s">
        <v>41</v>
      </c>
      <c r="D48" s="70" t="s">
        <v>56</v>
      </c>
      <c r="F48" s="12"/>
    </row>
    <row r="49" spans="1:12" ht="20.25" customHeight="1" x14ac:dyDescent="0.25">
      <c r="A49" s="27" t="s">
        <v>40</v>
      </c>
      <c r="B49" s="50">
        <v>408527</v>
      </c>
      <c r="C49" s="51">
        <v>651.87</v>
      </c>
      <c r="D49" s="73">
        <f>C49/$C$68</f>
        <v>0.46036016949152542</v>
      </c>
      <c r="E49" s="86"/>
      <c r="K49" s="13" t="s">
        <v>47</v>
      </c>
    </row>
    <row r="50" spans="1:12" ht="20.25" customHeight="1" x14ac:dyDescent="0.25">
      <c r="A50" s="30" t="s">
        <v>39</v>
      </c>
      <c r="B50" s="50">
        <v>53596</v>
      </c>
      <c r="C50" s="51">
        <v>730.81</v>
      </c>
      <c r="D50" s="73">
        <f t="shared" ref="D50:D65" si="0">C50/$C$68</f>
        <v>0.51610875706214687</v>
      </c>
      <c r="E50" s="86"/>
    </row>
    <row r="51" spans="1:12" ht="20.25" customHeight="1" x14ac:dyDescent="0.25">
      <c r="A51" s="30" t="s">
        <v>38</v>
      </c>
      <c r="B51" s="50">
        <v>63746</v>
      </c>
      <c r="C51" s="51">
        <v>547.91</v>
      </c>
      <c r="D51" s="73">
        <f t="shared" si="0"/>
        <v>0.38694209039548022</v>
      </c>
      <c r="E51" s="86"/>
    </row>
    <row r="52" spans="1:12" ht="18" customHeight="1" x14ac:dyDescent="0.25">
      <c r="A52" s="28" t="s">
        <v>37</v>
      </c>
      <c r="B52" s="52">
        <v>525869</v>
      </c>
      <c r="C52" s="53">
        <v>647.30999999999995</v>
      </c>
      <c r="D52" s="74">
        <f t="shared" si="0"/>
        <v>0.45713983050847457</v>
      </c>
      <c r="E52" s="86"/>
    </row>
    <row r="53" spans="1:12" ht="21" customHeight="1" x14ac:dyDescent="0.25">
      <c r="A53" s="27" t="s">
        <v>36</v>
      </c>
      <c r="B53" s="50">
        <v>177432</v>
      </c>
      <c r="C53" s="51">
        <v>588.75</v>
      </c>
      <c r="D53" s="73">
        <f t="shared" si="0"/>
        <v>0.41578389830508472</v>
      </c>
      <c r="E53" s="86"/>
    </row>
    <row r="54" spans="1:12" ht="21" customHeight="1" x14ac:dyDescent="0.25">
      <c r="A54" s="29" t="s">
        <v>35</v>
      </c>
      <c r="B54" s="50">
        <v>381</v>
      </c>
      <c r="C54" s="51">
        <v>582.20000000000005</v>
      </c>
      <c r="D54" s="73">
        <f t="shared" si="0"/>
        <v>0.4111581920903955</v>
      </c>
      <c r="E54" s="86"/>
    </row>
    <row r="55" spans="1:12" ht="18" customHeight="1" x14ac:dyDescent="0.25">
      <c r="A55" s="28" t="s">
        <v>34</v>
      </c>
      <c r="B55" s="52">
        <v>703682</v>
      </c>
      <c r="C55" s="53">
        <v>632.51</v>
      </c>
      <c r="D55" s="74">
        <f t="shared" si="0"/>
        <v>0.4466878531073446</v>
      </c>
      <c r="E55" s="86"/>
    </row>
    <row r="56" spans="1:12" ht="19.5" customHeight="1" x14ac:dyDescent="0.25">
      <c r="A56" s="27" t="s">
        <v>33</v>
      </c>
      <c r="B56" s="50">
        <v>83873</v>
      </c>
      <c r="C56" s="51">
        <v>431.9</v>
      </c>
      <c r="D56" s="73">
        <f t="shared" si="0"/>
        <v>0.30501412429378527</v>
      </c>
      <c r="E56" s="86"/>
    </row>
    <row r="57" spans="1:12" ht="19.5" customHeight="1" x14ac:dyDescent="0.25">
      <c r="A57" s="27" t="s">
        <v>32</v>
      </c>
      <c r="B57" s="50">
        <v>156641</v>
      </c>
      <c r="C57" s="51">
        <v>497.62</v>
      </c>
      <c r="D57" s="73">
        <f t="shared" si="0"/>
        <v>0.3514265536723164</v>
      </c>
      <c r="E57" s="86"/>
    </row>
    <row r="58" spans="1:12" ht="18.75" x14ac:dyDescent="0.25">
      <c r="A58" s="26" t="s">
        <v>31</v>
      </c>
      <c r="B58" s="54">
        <v>944196</v>
      </c>
      <c r="C58" s="55">
        <v>592.30999999999995</v>
      </c>
      <c r="D58" s="75">
        <f t="shared" si="0"/>
        <v>0.41829802259887</v>
      </c>
    </row>
    <row r="59" spans="1:12" ht="19.5" customHeight="1" x14ac:dyDescent="0.25">
      <c r="A59" s="25" t="s">
        <v>30</v>
      </c>
      <c r="B59" s="56">
        <v>16045</v>
      </c>
      <c r="C59" s="57">
        <v>830.71</v>
      </c>
      <c r="D59" s="75">
        <f t="shared" si="0"/>
        <v>0.58665960451977406</v>
      </c>
      <c r="L59" s="48"/>
    </row>
    <row r="60" spans="1:12" ht="19.5" customHeight="1" x14ac:dyDescent="0.25">
      <c r="A60" s="25" t="s">
        <v>29</v>
      </c>
      <c r="B60" s="56">
        <v>72208</v>
      </c>
      <c r="C60" s="57">
        <v>1245.94</v>
      </c>
      <c r="D60" s="75">
        <f t="shared" si="0"/>
        <v>0.87990112994350289</v>
      </c>
    </row>
    <row r="61" spans="1:12" ht="19.5" customHeight="1" x14ac:dyDescent="0.25">
      <c r="A61" s="25" t="s">
        <v>28</v>
      </c>
      <c r="B61" s="56">
        <v>7445</v>
      </c>
      <c r="C61" s="57">
        <v>693.93</v>
      </c>
      <c r="D61" s="75">
        <f t="shared" si="0"/>
        <v>0.49006355932203388</v>
      </c>
    </row>
    <row r="62" spans="1:12" ht="19.5" customHeight="1" x14ac:dyDescent="0.3">
      <c r="A62" s="24" t="s">
        <v>27</v>
      </c>
      <c r="B62" s="58">
        <v>1039894</v>
      </c>
      <c r="C62" s="59">
        <v>642.1</v>
      </c>
      <c r="D62" s="76">
        <f t="shared" si="0"/>
        <v>0.45346045197740115</v>
      </c>
    </row>
    <row r="63" spans="1:12" ht="18.75" customHeight="1" x14ac:dyDescent="0.25">
      <c r="A63" s="23" t="s">
        <v>26</v>
      </c>
      <c r="B63" s="60">
        <v>22307</v>
      </c>
      <c r="C63" s="61">
        <v>791.07</v>
      </c>
      <c r="D63" s="73">
        <f t="shared" si="0"/>
        <v>0.55866525423728819</v>
      </c>
    </row>
    <row r="64" spans="1:12" ht="18.75" customHeight="1" x14ac:dyDescent="0.25">
      <c r="A64" s="23" t="s">
        <v>25</v>
      </c>
      <c r="B64" s="60">
        <v>107956</v>
      </c>
      <c r="C64" s="61">
        <v>661.26</v>
      </c>
      <c r="D64" s="73">
        <f t="shared" si="0"/>
        <v>0.46699152542372879</v>
      </c>
    </row>
    <row r="65" spans="1:17" ht="29.25" customHeight="1" x14ac:dyDescent="0.25">
      <c r="A65" s="23" t="s">
        <v>24</v>
      </c>
      <c r="B65" s="62">
        <v>94155</v>
      </c>
      <c r="C65" s="64">
        <v>939.62</v>
      </c>
      <c r="D65" s="79">
        <f t="shared" si="0"/>
        <v>0.66357344632768367</v>
      </c>
      <c r="K65" s="81"/>
    </row>
    <row r="66" spans="1:17" ht="30.75" customHeight="1" x14ac:dyDescent="0.25">
      <c r="A66" s="22" t="s">
        <v>23</v>
      </c>
      <c r="B66" s="62">
        <v>272272</v>
      </c>
      <c r="C66" s="63" t="s">
        <v>60</v>
      </c>
      <c r="D66" s="82">
        <v>0.28899999999999998</v>
      </c>
      <c r="E66" s="69"/>
      <c r="F66" s="87"/>
      <c r="G66" s="88"/>
      <c r="I66" s="21"/>
    </row>
    <row r="67" spans="1:17" ht="18" customHeight="1" x14ac:dyDescent="0.25">
      <c r="A67" s="20" t="s">
        <v>22</v>
      </c>
      <c r="B67" s="19">
        <v>13.57</v>
      </c>
      <c r="C67" s="18">
        <v>3.03</v>
      </c>
      <c r="F67" s="13"/>
      <c r="K67" s="12"/>
      <c r="M67" s="11"/>
      <c r="N67" s="11"/>
      <c r="O67" s="11"/>
      <c r="P67" s="11"/>
      <c r="Q67" s="11"/>
    </row>
    <row r="68" spans="1:17" ht="25.5" customHeight="1" x14ac:dyDescent="0.25">
      <c r="A68" s="92" t="s">
        <v>57</v>
      </c>
      <c r="B68" s="92"/>
      <c r="C68" s="77">
        <v>1416</v>
      </c>
      <c r="F68" s="13"/>
      <c r="K68" s="12"/>
      <c r="M68" s="11"/>
      <c r="N68" s="11"/>
      <c r="O68" s="11"/>
      <c r="P68" s="11"/>
      <c r="Q68" s="11"/>
    </row>
    <row r="95" spans="1:6" x14ac:dyDescent="0.25">
      <c r="A95" s="17" t="s">
        <v>21</v>
      </c>
      <c r="B95" s="16"/>
      <c r="C95"/>
      <c r="D95"/>
      <c r="E95"/>
      <c r="F95"/>
    </row>
    <row r="96" spans="1:6" ht="12" customHeight="1" x14ac:dyDescent="0.25">
      <c r="A96" s="17" t="s">
        <v>20</v>
      </c>
      <c r="B96" s="16"/>
      <c r="C96" s="16"/>
      <c r="D96" s="16"/>
      <c r="E96" s="16"/>
      <c r="F96" s="16"/>
    </row>
    <row r="97" spans="1:12" ht="5.25" customHeight="1" x14ac:dyDescent="0.25"/>
    <row r="98" spans="1:12" ht="15" customHeight="1" x14ac:dyDescent="0.25">
      <c r="A98" s="95" t="s">
        <v>45</v>
      </c>
      <c r="B98" s="95"/>
      <c r="C98" s="95"/>
      <c r="D98" s="95"/>
      <c r="E98" s="14"/>
      <c r="F98" s="14"/>
      <c r="G98" s="14"/>
      <c r="H98" s="14"/>
      <c r="I98" s="14"/>
      <c r="J98" s="14"/>
      <c r="K98" s="14"/>
      <c r="L98" s="14"/>
    </row>
    <row r="99" spans="1:12" ht="15" customHeight="1" x14ac:dyDescent="0.25">
      <c r="A99" s="95"/>
      <c r="B99" s="95"/>
      <c r="C99" s="95"/>
      <c r="D99" s="95"/>
      <c r="E99" s="15"/>
      <c r="F99" s="15"/>
      <c r="G99" s="15"/>
      <c r="H99" s="15"/>
      <c r="I99" s="15"/>
      <c r="J99" s="15"/>
      <c r="K99" s="15"/>
      <c r="L99" s="15"/>
    </row>
    <row r="100" spans="1:12" ht="11.25" customHeight="1" x14ac:dyDescent="0.25">
      <c r="A100" s="95"/>
      <c r="B100" s="95"/>
      <c r="C100" s="95"/>
      <c r="D100" s="95"/>
    </row>
    <row r="101" spans="1:12" ht="67.5" customHeight="1" x14ac:dyDescent="0.25">
      <c r="A101" s="95" t="s">
        <v>46</v>
      </c>
      <c r="B101" s="95"/>
      <c r="C101" s="95"/>
      <c r="D101" s="95"/>
    </row>
    <row r="102" spans="1:12" ht="59.25" customHeight="1" x14ac:dyDescent="0.25">
      <c r="A102" s="94" t="s">
        <v>53</v>
      </c>
      <c r="B102" s="94"/>
      <c r="C102" s="94"/>
      <c r="D102" s="94"/>
    </row>
    <row r="117" spans="1:11" ht="15" customHeight="1" x14ac:dyDescent="0.25">
      <c r="A117" s="90"/>
      <c r="B117" s="90"/>
      <c r="C117" s="90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90"/>
      <c r="B118" s="90"/>
      <c r="C118" s="90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>
      <selection activeCell="D34" sqref="D34"/>
    </sheetView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6" t="s">
        <v>12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R3" s="7"/>
    </row>
    <row r="4" spans="2:29" x14ac:dyDescent="0.25">
      <c r="R4" s="7"/>
    </row>
    <row r="5" spans="2:29" x14ac:dyDescent="0.25">
      <c r="B5" t="s">
        <v>58</v>
      </c>
      <c r="I5" s="12"/>
      <c r="R5" s="7"/>
    </row>
    <row r="6" spans="2:29" ht="34.5" customHeight="1" x14ac:dyDescent="0.25">
      <c r="B6" s="4" t="s">
        <v>11</v>
      </c>
      <c r="C6" s="4" t="s">
        <v>0</v>
      </c>
      <c r="D6" s="4" t="s">
        <v>8</v>
      </c>
      <c r="E6" s="4" t="s">
        <v>59</v>
      </c>
      <c r="R6" s="66"/>
    </row>
    <row r="7" spans="2:29" x14ac:dyDescent="0.25">
      <c r="B7" s="5" t="s">
        <v>9</v>
      </c>
      <c r="C7" s="2">
        <v>62325</v>
      </c>
      <c r="D7" s="10">
        <v>329.17460890493379</v>
      </c>
      <c r="E7" s="3">
        <f t="shared" ref="E7:E30" si="0">D7/$D$33</f>
        <v>0.23246794414190239</v>
      </c>
    </row>
    <row r="8" spans="2:29" x14ac:dyDescent="0.25">
      <c r="B8" s="5" t="s">
        <v>1</v>
      </c>
      <c r="C8" s="2">
        <v>46492</v>
      </c>
      <c r="D8" s="10">
        <v>387.22</v>
      </c>
      <c r="E8" s="3">
        <f t="shared" si="0"/>
        <v>0.27346045197740115</v>
      </c>
    </row>
    <row r="9" spans="2:29" x14ac:dyDescent="0.25">
      <c r="B9" s="5" t="s">
        <v>2</v>
      </c>
      <c r="C9" s="2">
        <v>49442</v>
      </c>
      <c r="D9" s="10">
        <v>498.71</v>
      </c>
      <c r="E9" s="3">
        <f t="shared" si="0"/>
        <v>0.35219632768361581</v>
      </c>
    </row>
    <row r="10" spans="2:29" x14ac:dyDescent="0.25">
      <c r="B10" s="5">
        <v>30</v>
      </c>
      <c r="C10" s="2">
        <v>20212</v>
      </c>
      <c r="D10" s="10">
        <v>621.39</v>
      </c>
      <c r="E10" s="3">
        <f t="shared" si="0"/>
        <v>0.43883474576271186</v>
      </c>
    </row>
    <row r="11" spans="2:29" x14ac:dyDescent="0.25">
      <c r="B11" s="5">
        <v>31</v>
      </c>
      <c r="C11" s="2">
        <v>12687</v>
      </c>
      <c r="D11" s="10">
        <v>642.5</v>
      </c>
      <c r="E11" s="3">
        <f t="shared" si="0"/>
        <v>0.45374293785310732</v>
      </c>
    </row>
    <row r="12" spans="2:29" x14ac:dyDescent="0.25">
      <c r="B12" s="5">
        <v>32</v>
      </c>
      <c r="C12" s="2">
        <v>11916</v>
      </c>
      <c r="D12" s="10">
        <v>653.22</v>
      </c>
      <c r="E12" s="3">
        <f t="shared" si="0"/>
        <v>0.46131355932203394</v>
      </c>
    </row>
    <row r="13" spans="2:29" x14ac:dyDescent="0.25">
      <c r="B13" s="5">
        <v>33</v>
      </c>
      <c r="C13" s="2">
        <v>10503</v>
      </c>
      <c r="D13" s="10">
        <v>677.2</v>
      </c>
      <c r="E13" s="3">
        <f t="shared" si="0"/>
        <v>0.4782485875706215</v>
      </c>
    </row>
    <row r="14" spans="2:29" x14ac:dyDescent="0.25">
      <c r="B14" s="5">
        <v>34</v>
      </c>
      <c r="C14" s="2">
        <v>8415</v>
      </c>
      <c r="D14" s="10">
        <v>718.28</v>
      </c>
      <c r="E14" s="3">
        <f t="shared" si="0"/>
        <v>0.50725988700564972</v>
      </c>
    </row>
    <row r="15" spans="2:29" x14ac:dyDescent="0.25">
      <c r="B15" s="5">
        <v>35</v>
      </c>
      <c r="C15" s="2">
        <v>41613</v>
      </c>
      <c r="D15" s="10">
        <v>731.67</v>
      </c>
      <c r="E15" s="3">
        <f t="shared" si="0"/>
        <v>0.51671610169491522</v>
      </c>
    </row>
    <row r="16" spans="2:29" x14ac:dyDescent="0.25">
      <c r="B16" s="5">
        <v>36</v>
      </c>
      <c r="C16" s="2">
        <v>14052</v>
      </c>
      <c r="D16" s="10">
        <v>775.86</v>
      </c>
      <c r="E16" s="3">
        <f t="shared" si="0"/>
        <v>0.54792372881355933</v>
      </c>
    </row>
    <row r="17" spans="2:5" x14ac:dyDescent="0.25">
      <c r="B17" s="5">
        <v>37</v>
      </c>
      <c r="C17" s="2">
        <v>12509</v>
      </c>
      <c r="D17" s="10">
        <v>818.36</v>
      </c>
      <c r="E17" s="3">
        <f t="shared" si="0"/>
        <v>0.57793785310734469</v>
      </c>
    </row>
    <row r="18" spans="2:5" x14ac:dyDescent="0.25">
      <c r="B18" s="5">
        <v>38</v>
      </c>
      <c r="C18" s="2">
        <v>12267</v>
      </c>
      <c r="D18" s="10">
        <v>863.17</v>
      </c>
      <c r="E18" s="3">
        <f t="shared" si="0"/>
        <v>0.60958333333333325</v>
      </c>
    </row>
    <row r="19" spans="2:5" x14ac:dyDescent="0.25">
      <c r="B19" s="5">
        <v>39</v>
      </c>
      <c r="C19" s="2">
        <v>11939</v>
      </c>
      <c r="D19" s="10">
        <v>907.43</v>
      </c>
      <c r="E19" s="3">
        <f t="shared" si="0"/>
        <v>0.64084039548022598</v>
      </c>
    </row>
    <row r="20" spans="2:5" x14ac:dyDescent="0.25">
      <c r="B20" s="5">
        <v>40</v>
      </c>
      <c r="C20" s="2">
        <v>26483</v>
      </c>
      <c r="D20" s="10">
        <v>895.69</v>
      </c>
      <c r="E20" s="3">
        <f t="shared" si="0"/>
        <v>0.63254943502824867</v>
      </c>
    </row>
    <row r="21" spans="2:5" x14ac:dyDescent="0.25">
      <c r="B21" s="5">
        <v>41</v>
      </c>
      <c r="C21" s="2">
        <v>14133</v>
      </c>
      <c r="D21" s="10">
        <v>916.3</v>
      </c>
      <c r="E21" s="3">
        <f t="shared" si="0"/>
        <v>0.64710451977401129</v>
      </c>
    </row>
    <row r="22" spans="2:5" x14ac:dyDescent="0.25">
      <c r="B22" s="5">
        <v>42</v>
      </c>
      <c r="C22" s="2">
        <v>10936</v>
      </c>
      <c r="D22" s="10">
        <v>923.46</v>
      </c>
      <c r="E22" s="3">
        <f t="shared" si="0"/>
        <v>0.65216101694915252</v>
      </c>
    </row>
    <row r="23" spans="2:5" x14ac:dyDescent="0.25">
      <c r="B23" s="5">
        <v>43</v>
      </c>
      <c r="C23" s="2">
        <v>10063</v>
      </c>
      <c r="D23" s="10">
        <v>923.08</v>
      </c>
      <c r="E23" s="3">
        <f t="shared" si="0"/>
        <v>0.65189265536723162</v>
      </c>
    </row>
    <row r="24" spans="2:5" x14ac:dyDescent="0.25">
      <c r="B24" s="5">
        <v>44</v>
      </c>
      <c r="C24" s="2">
        <v>8726</v>
      </c>
      <c r="D24" s="10">
        <v>939.89</v>
      </c>
      <c r="E24" s="3">
        <f t="shared" si="0"/>
        <v>0.66376412429378528</v>
      </c>
    </row>
    <row r="25" spans="2:5" x14ac:dyDescent="0.25">
      <c r="B25" s="5">
        <v>45</v>
      </c>
      <c r="C25" s="2">
        <v>8290</v>
      </c>
      <c r="D25" s="10">
        <v>948.68</v>
      </c>
      <c r="E25" s="3">
        <f t="shared" si="0"/>
        <v>0.66997175141242937</v>
      </c>
    </row>
    <row r="26" spans="2:5" x14ac:dyDescent="0.25">
      <c r="B26" s="5" t="s">
        <v>3</v>
      </c>
      <c r="C26" s="2">
        <v>15524</v>
      </c>
      <c r="D26" s="10">
        <v>1052.92</v>
      </c>
      <c r="E26" s="3">
        <f t="shared" si="0"/>
        <v>0.74358757062146896</v>
      </c>
    </row>
    <row r="27" spans="2:5" x14ac:dyDescent="0.25">
      <c r="B27" s="5" t="s">
        <v>4</v>
      </c>
      <c r="C27" s="6">
        <v>408527</v>
      </c>
      <c r="D27" s="68">
        <v>651.87</v>
      </c>
      <c r="E27" s="80">
        <f t="shared" si="0"/>
        <v>0.46036016949152542</v>
      </c>
    </row>
    <row r="28" spans="2:5" x14ac:dyDescent="0.25">
      <c r="B28" s="5" t="s">
        <v>5</v>
      </c>
      <c r="C28" s="2">
        <v>221992</v>
      </c>
      <c r="D28" s="10">
        <v>472.21</v>
      </c>
      <c r="E28" s="3">
        <f t="shared" si="0"/>
        <v>0.3334816384180791</v>
      </c>
    </row>
    <row r="29" spans="2:5" x14ac:dyDescent="0.25">
      <c r="B29" s="5" t="s">
        <v>6</v>
      </c>
      <c r="C29" s="2">
        <v>92380</v>
      </c>
      <c r="D29" s="10">
        <v>790.3</v>
      </c>
      <c r="E29" s="3">
        <f t="shared" si="0"/>
        <v>0.55812146892655368</v>
      </c>
    </row>
    <row r="30" spans="2:5" x14ac:dyDescent="0.25">
      <c r="B30" s="5" t="s">
        <v>7</v>
      </c>
      <c r="C30" s="2">
        <v>94155</v>
      </c>
      <c r="D30" s="10">
        <v>939.62</v>
      </c>
      <c r="E30" s="3">
        <f t="shared" si="0"/>
        <v>0.66357344632768367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0.5" customHeight="1" x14ac:dyDescent="0.25">
      <c r="B33" s="97" t="s">
        <v>57</v>
      </c>
      <c r="C33" s="97"/>
      <c r="D33" s="72">
        <v>1416</v>
      </c>
    </row>
    <row r="34" spans="2:4" x14ac:dyDescent="0.25">
      <c r="D34" s="13" t="s">
        <v>48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>
      <selection activeCell="C7" sqref="C7:D13"/>
    </sheetView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6" t="s">
        <v>17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 t="s">
        <v>10</v>
      </c>
      <c r="C7" s="2">
        <v>28142</v>
      </c>
      <c r="D7" s="10">
        <v>697.79511761779554</v>
      </c>
      <c r="E7" s="3">
        <f t="shared" ref="E7:E13" si="0">D7/$D$16</f>
        <v>0.49279316215946012</v>
      </c>
      <c r="G7" s="67"/>
      <c r="H7" s="1"/>
    </row>
    <row r="8" spans="2:29" x14ac:dyDescent="0.25">
      <c r="B8" s="5">
        <v>42</v>
      </c>
      <c r="C8" s="2">
        <v>11226</v>
      </c>
      <c r="D8" s="10">
        <v>733.3</v>
      </c>
      <c r="E8" s="3">
        <f t="shared" si="0"/>
        <v>0.51786723163841808</v>
      </c>
    </row>
    <row r="9" spans="2:29" x14ac:dyDescent="0.25">
      <c r="B9" s="5">
        <v>43</v>
      </c>
      <c r="C9" s="2">
        <v>6326</v>
      </c>
      <c r="D9" s="10">
        <v>766.48</v>
      </c>
      <c r="E9" s="3">
        <f t="shared" si="0"/>
        <v>0.54129943502824862</v>
      </c>
    </row>
    <row r="10" spans="2:29" x14ac:dyDescent="0.25">
      <c r="B10" s="5">
        <v>44</v>
      </c>
      <c r="C10" s="2">
        <v>3739</v>
      </c>
      <c r="D10" s="10">
        <v>798.4</v>
      </c>
      <c r="E10" s="3">
        <f t="shared" si="0"/>
        <v>0.56384180790960448</v>
      </c>
    </row>
    <row r="11" spans="2:29" x14ac:dyDescent="0.25">
      <c r="B11" s="5">
        <v>45</v>
      </c>
      <c r="C11" s="2">
        <v>2187</v>
      </c>
      <c r="D11" s="10">
        <v>823.48</v>
      </c>
      <c r="E11" s="3">
        <f t="shared" si="0"/>
        <v>0.58155367231638422</v>
      </c>
    </row>
    <row r="12" spans="2:29" x14ac:dyDescent="0.25">
      <c r="B12" s="5" t="s">
        <v>3</v>
      </c>
      <c r="C12" s="2">
        <v>1976</v>
      </c>
      <c r="D12" s="10">
        <v>842.12</v>
      </c>
      <c r="E12" s="3">
        <f t="shared" si="0"/>
        <v>0.59471751412429374</v>
      </c>
    </row>
    <row r="13" spans="2:29" x14ac:dyDescent="0.25">
      <c r="B13" s="5" t="s">
        <v>4</v>
      </c>
      <c r="C13" s="46">
        <v>53596</v>
      </c>
      <c r="D13" s="85">
        <v>730.81</v>
      </c>
      <c r="E13" s="80">
        <f t="shared" si="0"/>
        <v>0.51610875706214687</v>
      </c>
      <c r="G13" s="67"/>
      <c r="H13" s="1"/>
    </row>
    <row r="14" spans="2:29" x14ac:dyDescent="0.25">
      <c r="B14" s="84" t="s">
        <v>51</v>
      </c>
    </row>
    <row r="15" spans="2:29" x14ac:dyDescent="0.25">
      <c r="B15" s="84" t="s">
        <v>50</v>
      </c>
    </row>
    <row r="16" spans="2:29" ht="44.25" customHeight="1" x14ac:dyDescent="0.25">
      <c r="B16" s="97" t="str">
        <f>'starosna mirovina BMU'!B33:C33</f>
        <v>Prosječna mjesečna isplaćena netoplaća Republike Hrvatske za veljaču 2025. u eurima (EUR) (izvor: DZS)</v>
      </c>
      <c r="C16" s="97"/>
      <c r="D16" s="47">
        <f>'starosna mirovina BMU'!D33</f>
        <v>1416</v>
      </c>
    </row>
  </sheetData>
  <mergeCells count="2">
    <mergeCell ref="B2:E2"/>
    <mergeCell ref="B16:C16"/>
  </mergeCells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conditionalFormatting sqref="E7:E1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>
      <selection activeCell="C7" sqref="C7:D30"/>
    </sheetView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8" t="s">
        <v>18</v>
      </c>
      <c r="C2" s="98"/>
      <c r="D2" s="98"/>
      <c r="E2" s="9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 t="s">
        <v>9</v>
      </c>
      <c r="C7" s="2">
        <v>17657</v>
      </c>
      <c r="D7" s="10">
        <v>386.35183439995467</v>
      </c>
      <c r="E7" s="3">
        <f t="shared" ref="E7:E30" si="0">D7/$D$33</f>
        <v>0.27284734067793409</v>
      </c>
    </row>
    <row r="8" spans="2:29" x14ac:dyDescent="0.25">
      <c r="B8" s="5" t="s">
        <v>1</v>
      </c>
      <c r="C8" s="2">
        <v>14855</v>
      </c>
      <c r="D8" s="10">
        <v>527.59</v>
      </c>
      <c r="E8" s="3">
        <f t="shared" si="0"/>
        <v>0.37259180790960456</v>
      </c>
      <c r="I8" s="78"/>
    </row>
    <row r="9" spans="2:29" x14ac:dyDescent="0.25">
      <c r="B9" s="5" t="s">
        <v>2</v>
      </c>
      <c r="C9" s="2">
        <v>16364</v>
      </c>
      <c r="D9" s="10">
        <v>619.54</v>
      </c>
      <c r="E9" s="3">
        <f t="shared" si="0"/>
        <v>0.43752824858757061</v>
      </c>
    </row>
    <row r="10" spans="2:29" x14ac:dyDescent="0.25">
      <c r="B10" s="5">
        <v>30</v>
      </c>
      <c r="C10" s="2">
        <v>3034</v>
      </c>
      <c r="D10" s="10">
        <v>659.98</v>
      </c>
      <c r="E10" s="3">
        <f t="shared" si="0"/>
        <v>0.46608757062146894</v>
      </c>
    </row>
    <row r="11" spans="2:29" x14ac:dyDescent="0.25">
      <c r="B11" s="5">
        <v>31</v>
      </c>
      <c r="C11" s="2">
        <v>2486</v>
      </c>
      <c r="D11" s="10">
        <v>668.73</v>
      </c>
      <c r="E11" s="3">
        <f t="shared" si="0"/>
        <v>0.47226694915254236</v>
      </c>
    </row>
    <row r="12" spans="2:29" x14ac:dyDescent="0.25">
      <c r="B12" s="5">
        <v>32</v>
      </c>
      <c r="C12" s="2">
        <v>2202</v>
      </c>
      <c r="D12" s="10">
        <v>676.89</v>
      </c>
      <c r="E12" s="3">
        <f t="shared" si="0"/>
        <v>0.47802966101694916</v>
      </c>
    </row>
    <row r="13" spans="2:29" x14ac:dyDescent="0.25">
      <c r="B13" s="5">
        <v>33</v>
      </c>
      <c r="C13" s="2">
        <v>1840</v>
      </c>
      <c r="D13" s="10">
        <v>695.82</v>
      </c>
      <c r="E13" s="3">
        <f t="shared" si="0"/>
        <v>0.4913983050847458</v>
      </c>
    </row>
    <row r="14" spans="2:29" x14ac:dyDescent="0.25">
      <c r="B14" s="5">
        <v>34</v>
      </c>
      <c r="C14" s="2">
        <v>1386</v>
      </c>
      <c r="D14" s="10">
        <v>690.66</v>
      </c>
      <c r="E14" s="3">
        <f t="shared" si="0"/>
        <v>0.48775423728813555</v>
      </c>
    </row>
    <row r="15" spans="2:29" x14ac:dyDescent="0.25">
      <c r="B15" s="5">
        <v>35</v>
      </c>
      <c r="C15" s="2">
        <v>1151</v>
      </c>
      <c r="D15" s="10">
        <v>681.12</v>
      </c>
      <c r="E15" s="3">
        <f t="shared" si="0"/>
        <v>0.48101694915254239</v>
      </c>
    </row>
    <row r="16" spans="2:29" x14ac:dyDescent="0.25">
      <c r="B16" s="5">
        <v>36</v>
      </c>
      <c r="C16" s="2">
        <v>862</v>
      </c>
      <c r="D16" s="10">
        <v>701.78</v>
      </c>
      <c r="E16" s="3">
        <f t="shared" si="0"/>
        <v>0.49560734463276834</v>
      </c>
    </row>
    <row r="17" spans="2:10" x14ac:dyDescent="0.25">
      <c r="B17" s="5">
        <v>37</v>
      </c>
      <c r="C17" s="2">
        <v>635</v>
      </c>
      <c r="D17" s="10">
        <v>684.89</v>
      </c>
      <c r="E17" s="3">
        <f t="shared" si="0"/>
        <v>0.48367937853107346</v>
      </c>
    </row>
    <row r="18" spans="2:10" x14ac:dyDescent="0.25">
      <c r="B18" s="5">
        <v>38</v>
      </c>
      <c r="C18" s="2">
        <v>487</v>
      </c>
      <c r="D18" s="10">
        <v>711.41</v>
      </c>
      <c r="E18" s="3">
        <f t="shared" si="0"/>
        <v>0.50240819209039544</v>
      </c>
    </row>
    <row r="19" spans="2:10" x14ac:dyDescent="0.25">
      <c r="B19" s="5">
        <v>39</v>
      </c>
      <c r="C19" s="2">
        <v>285</v>
      </c>
      <c r="D19" s="10">
        <v>717.3</v>
      </c>
      <c r="E19" s="3">
        <f t="shared" si="0"/>
        <v>0.50656779661016949</v>
      </c>
    </row>
    <row r="20" spans="2:10" x14ac:dyDescent="0.25">
      <c r="B20" s="5">
        <v>40</v>
      </c>
      <c r="C20" s="2">
        <v>228</v>
      </c>
      <c r="D20" s="10">
        <v>699.63</v>
      </c>
      <c r="E20" s="3">
        <f t="shared" si="0"/>
        <v>0.49408898305084747</v>
      </c>
    </row>
    <row r="21" spans="2:10" x14ac:dyDescent="0.25">
      <c r="B21" s="5">
        <v>41</v>
      </c>
      <c r="C21" s="2">
        <v>120</v>
      </c>
      <c r="D21" s="10">
        <v>717.56</v>
      </c>
      <c r="E21" s="3">
        <f t="shared" si="0"/>
        <v>0.50675141242937849</v>
      </c>
    </row>
    <row r="22" spans="2:10" x14ac:dyDescent="0.25">
      <c r="B22" s="5">
        <v>42</v>
      </c>
      <c r="C22" s="2">
        <v>58</v>
      </c>
      <c r="D22" s="10">
        <v>748.91</v>
      </c>
      <c r="E22" s="3">
        <f t="shared" si="0"/>
        <v>0.52889124293785306</v>
      </c>
    </row>
    <row r="23" spans="2:10" x14ac:dyDescent="0.25">
      <c r="B23" s="5">
        <v>43</v>
      </c>
      <c r="C23" s="2">
        <v>40</v>
      </c>
      <c r="D23" s="10">
        <v>742.81</v>
      </c>
      <c r="E23" s="3">
        <f t="shared" si="0"/>
        <v>0.52458333333333329</v>
      </c>
    </row>
    <row r="24" spans="2:10" x14ac:dyDescent="0.25">
      <c r="B24" s="5">
        <v>44</v>
      </c>
      <c r="C24" s="2">
        <v>27</v>
      </c>
      <c r="D24" s="10">
        <v>767.76</v>
      </c>
      <c r="E24" s="3">
        <f t="shared" si="0"/>
        <v>0.54220338983050842</v>
      </c>
    </row>
    <row r="25" spans="2:10" x14ac:dyDescent="0.25">
      <c r="B25" s="5">
        <v>45</v>
      </c>
      <c r="C25" s="2">
        <v>13</v>
      </c>
      <c r="D25" s="10">
        <v>769.79</v>
      </c>
      <c r="E25" s="3">
        <f t="shared" si="0"/>
        <v>0.54363700564971751</v>
      </c>
    </row>
    <row r="26" spans="2:10" x14ac:dyDescent="0.25">
      <c r="B26" s="5" t="s">
        <v>3</v>
      </c>
      <c r="C26" s="2">
        <v>16</v>
      </c>
      <c r="D26" s="10">
        <v>789.54</v>
      </c>
      <c r="E26" s="3">
        <f t="shared" si="0"/>
        <v>0.55758474576271189</v>
      </c>
    </row>
    <row r="27" spans="2:10" x14ac:dyDescent="0.25">
      <c r="B27" s="5" t="s">
        <v>4</v>
      </c>
      <c r="C27" s="6">
        <v>63746</v>
      </c>
      <c r="D27" s="68">
        <v>547.91</v>
      </c>
      <c r="E27" s="80">
        <f t="shared" si="0"/>
        <v>0.38694209039548022</v>
      </c>
      <c r="J27" s="1"/>
    </row>
    <row r="28" spans="2:10" x14ac:dyDescent="0.25">
      <c r="B28" s="5" t="s">
        <v>5</v>
      </c>
      <c r="C28" s="2">
        <v>59824</v>
      </c>
      <c r="D28" s="10">
        <v>538.08000000000004</v>
      </c>
      <c r="E28" s="3">
        <f t="shared" si="0"/>
        <v>0.38</v>
      </c>
    </row>
    <row r="29" spans="2:10" x14ac:dyDescent="0.25">
      <c r="B29" s="5" t="s">
        <v>6</v>
      </c>
      <c r="C29" s="2">
        <v>3420</v>
      </c>
      <c r="D29" s="10">
        <v>694.36</v>
      </c>
      <c r="E29" s="3">
        <f t="shared" si="0"/>
        <v>0.49036723163841811</v>
      </c>
    </row>
    <row r="30" spans="2:10" x14ac:dyDescent="0.25">
      <c r="B30" s="5" t="s">
        <v>7</v>
      </c>
      <c r="C30" s="2">
        <v>502</v>
      </c>
      <c r="D30" s="10">
        <v>721.4</v>
      </c>
      <c r="E30" s="3">
        <f t="shared" si="0"/>
        <v>0.50946327683615822</v>
      </c>
    </row>
    <row r="31" spans="2:10" x14ac:dyDescent="0.25">
      <c r="B31" s="84" t="s">
        <v>51</v>
      </c>
    </row>
    <row r="32" spans="2:10" x14ac:dyDescent="0.25">
      <c r="B32" s="84" t="s">
        <v>50</v>
      </c>
    </row>
    <row r="33" spans="2:4" ht="46.5" customHeight="1" x14ac:dyDescent="0.25">
      <c r="B33" s="97" t="str">
        <f>'starosna mirovina BMU'!B33:C33</f>
        <v>Prosječna mjesečna isplaćena netoplaća Republike Hrvatske za veljaču 2025. u eurima (EUR) (izvor: DZS)</v>
      </c>
      <c r="C33" s="97"/>
      <c r="D33" s="47">
        <f>'starosna mirovina BMU'!D33</f>
        <v>1416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0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6" t="s">
        <v>13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>
        <v>30</v>
      </c>
      <c r="C7" s="2">
        <v>20196</v>
      </c>
      <c r="D7" s="10">
        <v>493.10769855416913</v>
      </c>
      <c r="E7" s="3">
        <f t="shared" ref="E7:E27" si="0">D7/$D$30</f>
        <v>0.34823990010887651</v>
      </c>
    </row>
    <row r="8" spans="2:29" x14ac:dyDescent="0.25">
      <c r="B8" s="5">
        <v>31</v>
      </c>
      <c r="C8" s="2">
        <v>10126</v>
      </c>
      <c r="D8" s="10">
        <v>489.52</v>
      </c>
      <c r="E8" s="3">
        <f t="shared" si="0"/>
        <v>0.34570621468926555</v>
      </c>
    </row>
    <row r="9" spans="2:29" x14ac:dyDescent="0.25">
      <c r="B9" s="5">
        <v>32</v>
      </c>
      <c r="C9" s="2">
        <v>10901</v>
      </c>
      <c r="D9" s="10">
        <v>503.74</v>
      </c>
      <c r="E9" s="3">
        <f t="shared" si="0"/>
        <v>0.3557485875706215</v>
      </c>
    </row>
    <row r="10" spans="2:29" x14ac:dyDescent="0.25">
      <c r="B10" s="5">
        <v>33</v>
      </c>
      <c r="C10" s="2">
        <v>10361</v>
      </c>
      <c r="D10" s="10">
        <v>524.42999999999995</v>
      </c>
      <c r="E10" s="3">
        <f t="shared" si="0"/>
        <v>0.37036016949152539</v>
      </c>
    </row>
    <row r="11" spans="2:29" x14ac:dyDescent="0.25">
      <c r="B11" s="5">
        <v>34</v>
      </c>
      <c r="C11" s="2">
        <v>8429</v>
      </c>
      <c r="D11" s="10">
        <v>538.01</v>
      </c>
      <c r="E11" s="3">
        <f t="shared" si="0"/>
        <v>0.37995056497175139</v>
      </c>
    </row>
    <row r="12" spans="2:29" x14ac:dyDescent="0.25">
      <c r="B12" s="5">
        <v>35</v>
      </c>
      <c r="C12" s="2">
        <v>29078</v>
      </c>
      <c r="D12" s="10">
        <v>600.28</v>
      </c>
      <c r="E12" s="3">
        <f t="shared" si="0"/>
        <v>0.42392655367231635</v>
      </c>
    </row>
    <row r="13" spans="2:29" x14ac:dyDescent="0.25">
      <c r="B13" s="5">
        <v>36</v>
      </c>
      <c r="C13" s="2">
        <v>18602</v>
      </c>
      <c r="D13" s="10">
        <v>601.25</v>
      </c>
      <c r="E13" s="3">
        <f t="shared" si="0"/>
        <v>0.42461158192090398</v>
      </c>
    </row>
    <row r="14" spans="2:29" x14ac:dyDescent="0.25">
      <c r="B14" s="5">
        <v>37</v>
      </c>
      <c r="C14" s="2">
        <v>18241</v>
      </c>
      <c r="D14" s="10">
        <v>615.79</v>
      </c>
      <c r="E14" s="3">
        <f t="shared" si="0"/>
        <v>0.43487994350282483</v>
      </c>
    </row>
    <row r="15" spans="2:29" x14ac:dyDescent="0.25">
      <c r="B15" s="5">
        <v>38</v>
      </c>
      <c r="C15" s="2">
        <v>17019</v>
      </c>
      <c r="D15" s="10">
        <v>628.92999999999995</v>
      </c>
      <c r="E15" s="3">
        <f t="shared" si="0"/>
        <v>0.44415960451977399</v>
      </c>
    </row>
    <row r="16" spans="2:29" x14ac:dyDescent="0.25">
      <c r="B16" s="5">
        <v>39</v>
      </c>
      <c r="C16" s="2">
        <v>14087</v>
      </c>
      <c r="D16" s="10">
        <v>653.94000000000005</v>
      </c>
      <c r="E16" s="3">
        <f t="shared" si="0"/>
        <v>0.46182203389830512</v>
      </c>
    </row>
    <row r="17" spans="2:5" x14ac:dyDescent="0.25">
      <c r="B17" s="5">
        <v>40</v>
      </c>
      <c r="C17" s="2">
        <v>11121</v>
      </c>
      <c r="D17" s="10">
        <v>678.72</v>
      </c>
      <c r="E17" s="3">
        <f t="shared" si="0"/>
        <v>0.47932203389830508</v>
      </c>
    </row>
    <row r="18" spans="2:5" x14ac:dyDescent="0.25">
      <c r="B18" s="5">
        <v>41</v>
      </c>
      <c r="C18" s="2">
        <v>4721</v>
      </c>
      <c r="D18" s="10">
        <v>700.83</v>
      </c>
      <c r="E18" s="3">
        <f t="shared" si="0"/>
        <v>0.49493644067796611</v>
      </c>
    </row>
    <row r="19" spans="2:5" x14ac:dyDescent="0.25">
      <c r="B19" s="5">
        <v>42</v>
      </c>
      <c r="C19" s="2">
        <v>2229</v>
      </c>
      <c r="D19" s="10">
        <v>733.22</v>
      </c>
      <c r="E19" s="3">
        <f t="shared" si="0"/>
        <v>0.51781073446327686</v>
      </c>
    </row>
    <row r="20" spans="2:5" x14ac:dyDescent="0.25">
      <c r="B20" s="5">
        <v>43</v>
      </c>
      <c r="C20" s="2">
        <v>1208</v>
      </c>
      <c r="D20" s="10">
        <v>761.2</v>
      </c>
      <c r="E20" s="3">
        <f t="shared" si="0"/>
        <v>0.53757062146892653</v>
      </c>
    </row>
    <row r="21" spans="2:5" x14ac:dyDescent="0.25">
      <c r="B21" s="5">
        <v>44</v>
      </c>
      <c r="C21" s="2">
        <v>644</v>
      </c>
      <c r="D21" s="10">
        <v>790.58</v>
      </c>
      <c r="E21" s="3">
        <f t="shared" si="0"/>
        <v>0.55831920903954801</v>
      </c>
    </row>
    <row r="22" spans="2:5" x14ac:dyDescent="0.25">
      <c r="B22" s="5">
        <v>45</v>
      </c>
      <c r="C22" s="2">
        <v>282</v>
      </c>
      <c r="D22" s="10">
        <v>797.15</v>
      </c>
      <c r="E22" s="3">
        <f t="shared" si="0"/>
        <v>0.56295903954802262</v>
      </c>
    </row>
    <row r="23" spans="2:5" x14ac:dyDescent="0.25">
      <c r="B23" s="5" t="s">
        <v>3</v>
      </c>
      <c r="C23" s="2">
        <v>187</v>
      </c>
      <c r="D23" s="10">
        <v>826.44</v>
      </c>
      <c r="E23" s="3">
        <f t="shared" si="0"/>
        <v>0.58364406779661016</v>
      </c>
    </row>
    <row r="24" spans="2:5" x14ac:dyDescent="0.25">
      <c r="B24" s="5" t="s">
        <v>4</v>
      </c>
      <c r="C24" s="6">
        <v>177432</v>
      </c>
      <c r="D24" s="68">
        <v>588.75</v>
      </c>
      <c r="E24" s="80">
        <f t="shared" si="0"/>
        <v>0.41578389830508472</v>
      </c>
    </row>
    <row r="25" spans="2:5" x14ac:dyDescent="0.25">
      <c r="B25" s="5" t="s">
        <v>5</v>
      </c>
      <c r="C25" s="2">
        <v>60013</v>
      </c>
      <c r="D25" s="10">
        <v>506.15</v>
      </c>
      <c r="E25" s="3">
        <f t="shared" si="0"/>
        <v>0.35745056497175137</v>
      </c>
    </row>
    <row r="26" spans="2:5" x14ac:dyDescent="0.25">
      <c r="B26" s="5" t="s">
        <v>6</v>
      </c>
      <c r="C26" s="2">
        <v>97027</v>
      </c>
      <c r="D26" s="10">
        <v>616.20000000000005</v>
      </c>
      <c r="E26" s="3">
        <f t="shared" si="0"/>
        <v>0.43516949152542378</v>
      </c>
    </row>
    <row r="27" spans="2:5" x14ac:dyDescent="0.25">
      <c r="B27" s="5" t="s">
        <v>7</v>
      </c>
      <c r="C27" s="2">
        <v>20392</v>
      </c>
      <c r="D27" s="10">
        <v>701.21</v>
      </c>
      <c r="E27" s="3">
        <f t="shared" si="0"/>
        <v>0.49520480225988706</v>
      </c>
    </row>
    <row r="28" spans="2:5" x14ac:dyDescent="0.25">
      <c r="B28" s="84" t="s">
        <v>51</v>
      </c>
    </row>
    <row r="29" spans="2:5" x14ac:dyDescent="0.25">
      <c r="B29" s="84" t="s">
        <v>50</v>
      </c>
    </row>
    <row r="30" spans="2:5" ht="51.75" customHeight="1" x14ac:dyDescent="0.25">
      <c r="B30" s="97" t="str">
        <f>'starosna mirovina BMU'!B33:C33</f>
        <v>Prosječna mjesečna isplaćena netoplaća Republike Hrvatske za veljaču 2025. u eurima (EUR) (izvor: DZS)</v>
      </c>
      <c r="C30" s="97"/>
      <c r="D30" s="47">
        <f>'starosna mirovina BMU'!D33</f>
        <v>1416</v>
      </c>
    </row>
  </sheetData>
  <mergeCells count="2">
    <mergeCell ref="B2:E2"/>
    <mergeCell ref="B30:C30"/>
  </mergeCells>
  <conditionalFormatting sqref="E7:E2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8" t="s">
        <v>19</v>
      </c>
      <c r="C2" s="98"/>
      <c r="D2" s="98"/>
      <c r="E2" s="9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>
        <v>31</v>
      </c>
      <c r="C7" s="2">
        <v>13</v>
      </c>
      <c r="D7" s="10">
        <v>485.5</v>
      </c>
      <c r="E7" s="3">
        <f t="shared" ref="E7:E26" si="0">D7/$D$29</f>
        <v>0.34286723163841809</v>
      </c>
    </row>
    <row r="8" spans="2:29" x14ac:dyDescent="0.25">
      <c r="B8" s="5">
        <v>32</v>
      </c>
      <c r="C8" s="2">
        <v>45</v>
      </c>
      <c r="D8" s="10">
        <v>482.98</v>
      </c>
      <c r="E8" s="3">
        <f t="shared" si="0"/>
        <v>0.34108757062146894</v>
      </c>
    </row>
    <row r="9" spans="2:29" x14ac:dyDescent="0.25">
      <c r="B9" s="5">
        <v>33</v>
      </c>
      <c r="C9" s="2">
        <v>40</v>
      </c>
      <c r="D9" s="10">
        <v>494.13</v>
      </c>
      <c r="E9" s="3">
        <f t="shared" si="0"/>
        <v>0.34896186440677968</v>
      </c>
    </row>
    <row r="10" spans="2:29" x14ac:dyDescent="0.25">
      <c r="B10" s="5">
        <v>34</v>
      </c>
      <c r="C10" s="2">
        <v>21</v>
      </c>
      <c r="D10" s="10">
        <v>517.51</v>
      </c>
      <c r="E10" s="3">
        <f t="shared" si="0"/>
        <v>0.36547316384180789</v>
      </c>
    </row>
    <row r="11" spans="2:29" x14ac:dyDescent="0.25">
      <c r="B11" s="5">
        <v>35</v>
      </c>
      <c r="C11" s="2">
        <v>92</v>
      </c>
      <c r="D11" s="10">
        <v>604.44000000000005</v>
      </c>
      <c r="E11" s="3">
        <f t="shared" si="0"/>
        <v>0.42686440677966103</v>
      </c>
    </row>
    <row r="12" spans="2:29" x14ac:dyDescent="0.25">
      <c r="B12" s="5">
        <v>36</v>
      </c>
      <c r="C12" s="2">
        <v>56</v>
      </c>
      <c r="D12" s="10">
        <v>597.85</v>
      </c>
      <c r="E12" s="3">
        <f t="shared" si="0"/>
        <v>0.42221045197740115</v>
      </c>
    </row>
    <row r="13" spans="2:29" x14ac:dyDescent="0.25">
      <c r="B13" s="5">
        <v>37</v>
      </c>
      <c r="C13" s="2">
        <v>49</v>
      </c>
      <c r="D13" s="10">
        <v>608.11</v>
      </c>
      <c r="E13" s="3">
        <f t="shared" si="0"/>
        <v>0.42945621468926554</v>
      </c>
    </row>
    <row r="14" spans="2:29" x14ac:dyDescent="0.25">
      <c r="B14" s="5">
        <v>38</v>
      </c>
      <c r="C14" s="2">
        <v>27</v>
      </c>
      <c r="D14" s="10">
        <v>653.53</v>
      </c>
      <c r="E14" s="3">
        <f t="shared" si="0"/>
        <v>0.46153248587570622</v>
      </c>
    </row>
    <row r="15" spans="2:29" x14ac:dyDescent="0.25">
      <c r="B15" s="5">
        <v>39</v>
      </c>
      <c r="C15" s="2">
        <v>19</v>
      </c>
      <c r="D15" s="10">
        <v>663.77</v>
      </c>
      <c r="E15" s="3">
        <f t="shared" si="0"/>
        <v>0.46876412429378528</v>
      </c>
    </row>
    <row r="16" spans="2:29" x14ac:dyDescent="0.25">
      <c r="B16" s="5">
        <v>40</v>
      </c>
      <c r="C16" s="2">
        <v>10</v>
      </c>
      <c r="D16" s="10">
        <v>711.59</v>
      </c>
      <c r="E16" s="3">
        <f t="shared" si="0"/>
        <v>0.50253531073446334</v>
      </c>
    </row>
    <row r="17" spans="2:5" x14ac:dyDescent="0.25">
      <c r="B17" s="5">
        <v>41</v>
      </c>
      <c r="C17" s="2">
        <v>3</v>
      </c>
      <c r="D17" s="10">
        <v>743.93</v>
      </c>
      <c r="E17" s="3">
        <f t="shared" si="0"/>
        <v>0.52537429378531075</v>
      </c>
    </row>
    <row r="18" spans="2:5" x14ac:dyDescent="0.25">
      <c r="B18" s="5">
        <v>42</v>
      </c>
      <c r="C18" s="2">
        <v>4</v>
      </c>
      <c r="D18" s="10">
        <v>741.97</v>
      </c>
      <c r="E18" s="3">
        <f t="shared" si="0"/>
        <v>0.52399011299435028</v>
      </c>
    </row>
    <row r="19" spans="2:5" x14ac:dyDescent="0.25">
      <c r="B19" s="5">
        <v>43</v>
      </c>
      <c r="C19" s="2">
        <v>2</v>
      </c>
      <c r="D19" s="10">
        <v>840.41</v>
      </c>
      <c r="E19" s="3">
        <f t="shared" si="0"/>
        <v>0.59350988700564966</v>
      </c>
    </row>
    <row r="20" spans="2:5" x14ac:dyDescent="0.25">
      <c r="B20" s="5">
        <v>44</v>
      </c>
      <c r="C20" s="2">
        <v>0</v>
      </c>
      <c r="D20" s="10">
        <v>0</v>
      </c>
      <c r="E20" s="3">
        <f t="shared" si="0"/>
        <v>0</v>
      </c>
    </row>
    <row r="21" spans="2:5" x14ac:dyDescent="0.25">
      <c r="B21" s="5">
        <v>45</v>
      </c>
      <c r="C21" s="2">
        <v>0</v>
      </c>
      <c r="D21" s="10">
        <v>0</v>
      </c>
      <c r="E21" s="3">
        <f t="shared" si="0"/>
        <v>0</v>
      </c>
    </row>
    <row r="22" spans="2:5" x14ac:dyDescent="0.25">
      <c r="B22" s="5" t="s">
        <v>3</v>
      </c>
      <c r="C22" s="2">
        <v>0</v>
      </c>
      <c r="D22" s="10">
        <v>0</v>
      </c>
      <c r="E22" s="3">
        <f t="shared" si="0"/>
        <v>0</v>
      </c>
    </row>
    <row r="23" spans="2:5" x14ac:dyDescent="0.25">
      <c r="B23" s="5" t="s">
        <v>4</v>
      </c>
      <c r="C23" s="6">
        <v>381</v>
      </c>
      <c r="D23" s="68">
        <v>582.20000000000005</v>
      </c>
      <c r="E23" s="80">
        <f t="shared" si="0"/>
        <v>0.4111581920903955</v>
      </c>
    </row>
    <row r="24" spans="2:5" x14ac:dyDescent="0.25">
      <c r="B24" s="5" t="s">
        <v>5</v>
      </c>
      <c r="C24" s="2">
        <v>119</v>
      </c>
      <c r="D24" s="10">
        <v>493.1</v>
      </c>
      <c r="E24" s="3">
        <f t="shared" si="0"/>
        <v>0.34823446327683616</v>
      </c>
    </row>
    <row r="25" spans="2:5" x14ac:dyDescent="0.25">
      <c r="B25" s="5" t="s">
        <v>6</v>
      </c>
      <c r="C25" s="2">
        <v>243</v>
      </c>
      <c r="D25" s="10">
        <v>613.76</v>
      </c>
      <c r="E25" s="3">
        <f t="shared" si="0"/>
        <v>0.4334463276836158</v>
      </c>
    </row>
    <row r="26" spans="2:5" x14ac:dyDescent="0.25">
      <c r="B26" s="5" t="s">
        <v>7</v>
      </c>
      <c r="C26" s="2">
        <v>19</v>
      </c>
      <c r="D26" s="10">
        <v>736.65</v>
      </c>
      <c r="E26" s="3">
        <f t="shared" si="0"/>
        <v>0.52023305084745763</v>
      </c>
    </row>
    <row r="27" spans="2:5" x14ac:dyDescent="0.25">
      <c r="B27" s="84" t="s">
        <v>51</v>
      </c>
    </row>
    <row r="28" spans="2:5" x14ac:dyDescent="0.25">
      <c r="B28" s="84" t="s">
        <v>50</v>
      </c>
    </row>
    <row r="29" spans="2:5" ht="48" customHeight="1" x14ac:dyDescent="0.25">
      <c r="B29" s="97" t="str">
        <f>'starosna mirovina BMU'!B33:C33</f>
        <v>Prosječna mjesečna isplaćena netoplaća Republike Hrvatske za veljaču 2025. u eurima (EUR) (izvor: DZS)</v>
      </c>
      <c r="C29" s="97"/>
      <c r="D29" s="47">
        <f>'starosna mirovina BMU'!D33</f>
        <v>1416</v>
      </c>
    </row>
  </sheetData>
  <mergeCells count="2">
    <mergeCell ref="B2:E2"/>
    <mergeCell ref="B29:C29"/>
  </mergeCells>
  <conditionalFormatting sqref="E7:E2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6" t="s">
        <v>14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ht="26.25" customHeight="1" x14ac:dyDescent="0.25"/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 t="s">
        <v>9</v>
      </c>
      <c r="C7" s="2">
        <v>84305</v>
      </c>
      <c r="D7" s="10">
        <v>351.03386406500209</v>
      </c>
      <c r="E7" s="3">
        <f t="shared" ref="E7:E30" si="0">D7/$D$33</f>
        <v>0.2479052712323461</v>
      </c>
    </row>
    <row r="8" spans="2:29" x14ac:dyDescent="0.25">
      <c r="B8" s="5" t="s">
        <v>1</v>
      </c>
      <c r="C8" s="2">
        <v>61347</v>
      </c>
      <c r="D8" s="10">
        <v>421.21</v>
      </c>
      <c r="E8" s="3">
        <f t="shared" si="0"/>
        <v>0.29746468926553671</v>
      </c>
    </row>
    <row r="9" spans="2:29" x14ac:dyDescent="0.25">
      <c r="B9" s="5" t="s">
        <v>2</v>
      </c>
      <c r="C9" s="2">
        <v>65806</v>
      </c>
      <c r="D9" s="10">
        <v>528.76</v>
      </c>
      <c r="E9" s="3">
        <f t="shared" si="0"/>
        <v>0.37341807909604519</v>
      </c>
    </row>
    <row r="10" spans="2:29" x14ac:dyDescent="0.25">
      <c r="B10" s="5">
        <v>30</v>
      </c>
      <c r="C10" s="2">
        <v>41065</v>
      </c>
      <c r="D10" s="10">
        <v>570.34</v>
      </c>
      <c r="E10" s="3">
        <f t="shared" si="0"/>
        <v>0.40278248587570625</v>
      </c>
    </row>
    <row r="11" spans="2:29" x14ac:dyDescent="0.25">
      <c r="B11" s="5">
        <v>31</v>
      </c>
      <c r="C11" s="2">
        <v>25312</v>
      </c>
      <c r="D11" s="10">
        <v>583.79999999999995</v>
      </c>
      <c r="E11" s="3">
        <f t="shared" si="0"/>
        <v>0.41228813559322031</v>
      </c>
    </row>
    <row r="12" spans="2:29" x14ac:dyDescent="0.25">
      <c r="B12" s="5">
        <v>32</v>
      </c>
      <c r="C12" s="2">
        <v>25064</v>
      </c>
      <c r="D12" s="10">
        <v>589.98</v>
      </c>
      <c r="E12" s="3">
        <f t="shared" si="0"/>
        <v>0.41665254237288135</v>
      </c>
    </row>
    <row r="13" spans="2:29" x14ac:dyDescent="0.25">
      <c r="B13" s="5">
        <v>33</v>
      </c>
      <c r="C13" s="2">
        <v>22744</v>
      </c>
      <c r="D13" s="10">
        <v>608.79</v>
      </c>
      <c r="E13" s="3">
        <f t="shared" si="0"/>
        <v>0.4299364406779661</v>
      </c>
    </row>
    <row r="14" spans="2:29" x14ac:dyDescent="0.25">
      <c r="B14" s="5">
        <v>34</v>
      </c>
      <c r="C14" s="2">
        <v>18251</v>
      </c>
      <c r="D14" s="10">
        <v>632.70000000000005</v>
      </c>
      <c r="E14" s="3">
        <f t="shared" si="0"/>
        <v>0.4468220338983051</v>
      </c>
    </row>
    <row r="15" spans="2:29" x14ac:dyDescent="0.25">
      <c r="B15" s="5">
        <v>35</v>
      </c>
      <c r="C15" s="2">
        <v>71934</v>
      </c>
      <c r="D15" s="10">
        <v>677.58</v>
      </c>
      <c r="E15" s="3">
        <f t="shared" si="0"/>
        <v>0.47851694915254239</v>
      </c>
    </row>
    <row r="16" spans="2:29" x14ac:dyDescent="0.25">
      <c r="B16" s="5">
        <v>36</v>
      </c>
      <c r="C16" s="2">
        <v>33572</v>
      </c>
      <c r="D16" s="10">
        <v>676.91</v>
      </c>
      <c r="E16" s="3">
        <f t="shared" si="0"/>
        <v>0.47804378531073444</v>
      </c>
    </row>
    <row r="17" spans="2:5" x14ac:dyDescent="0.25">
      <c r="B17" s="5">
        <v>37</v>
      </c>
      <c r="C17" s="2">
        <v>31434</v>
      </c>
      <c r="D17" s="10">
        <v>697.78</v>
      </c>
      <c r="E17" s="3">
        <f t="shared" si="0"/>
        <v>0.49278248587570622</v>
      </c>
    </row>
    <row r="18" spans="2:5" x14ac:dyDescent="0.25">
      <c r="B18" s="5">
        <v>38</v>
      </c>
      <c r="C18" s="2">
        <v>29800</v>
      </c>
      <c r="D18" s="10">
        <v>726.72</v>
      </c>
      <c r="E18" s="3">
        <f t="shared" si="0"/>
        <v>0.51322033898305086</v>
      </c>
    </row>
    <row r="19" spans="2:5" x14ac:dyDescent="0.25">
      <c r="B19" s="5">
        <v>39</v>
      </c>
      <c r="C19" s="2">
        <v>26330</v>
      </c>
      <c r="D19" s="10">
        <v>769.58</v>
      </c>
      <c r="E19" s="3">
        <f t="shared" si="0"/>
        <v>0.54348870056497178</v>
      </c>
    </row>
    <row r="20" spans="2:5" x14ac:dyDescent="0.25">
      <c r="B20" s="5">
        <v>40</v>
      </c>
      <c r="C20" s="2">
        <v>37842</v>
      </c>
      <c r="D20" s="10">
        <v>830.7</v>
      </c>
      <c r="E20" s="3">
        <f t="shared" si="0"/>
        <v>0.58665254237288134</v>
      </c>
    </row>
    <row r="21" spans="2:5" x14ac:dyDescent="0.25">
      <c r="B21" s="5">
        <v>41</v>
      </c>
      <c r="C21" s="2">
        <v>45173</v>
      </c>
      <c r="D21" s="10">
        <v>770.98</v>
      </c>
      <c r="E21" s="3">
        <f t="shared" si="0"/>
        <v>0.54447740112994347</v>
      </c>
    </row>
    <row r="22" spans="2:5" x14ac:dyDescent="0.25">
      <c r="B22" s="5">
        <v>42</v>
      </c>
      <c r="C22" s="2">
        <v>24453</v>
      </c>
      <c r="D22" s="10">
        <v>818.38</v>
      </c>
      <c r="E22" s="3">
        <f t="shared" si="0"/>
        <v>0.57795197740112991</v>
      </c>
    </row>
    <row r="23" spans="2:5" x14ac:dyDescent="0.25">
      <c r="B23" s="5">
        <v>43</v>
      </c>
      <c r="C23" s="2">
        <v>17639</v>
      </c>
      <c r="D23" s="10">
        <v>855.41</v>
      </c>
      <c r="E23" s="3">
        <f t="shared" si="0"/>
        <v>0.60410310734463279</v>
      </c>
    </row>
    <row r="24" spans="2:5" x14ac:dyDescent="0.25">
      <c r="B24" s="5">
        <v>44</v>
      </c>
      <c r="C24" s="2">
        <v>13136</v>
      </c>
      <c r="D24" s="10">
        <v>891.94</v>
      </c>
      <c r="E24" s="3">
        <f t="shared" si="0"/>
        <v>0.62990112994350289</v>
      </c>
    </row>
    <row r="25" spans="2:5" x14ac:dyDescent="0.25">
      <c r="B25" s="5">
        <v>45</v>
      </c>
      <c r="C25" s="2">
        <v>10772</v>
      </c>
      <c r="D25" s="10">
        <v>919.08</v>
      </c>
      <c r="E25" s="3">
        <f t="shared" si="0"/>
        <v>0.64906779661016956</v>
      </c>
    </row>
    <row r="26" spans="2:5" x14ac:dyDescent="0.25">
      <c r="B26" s="5" t="s">
        <v>3</v>
      </c>
      <c r="C26" s="2">
        <v>17703</v>
      </c>
      <c r="D26" s="10">
        <v>1026.76</v>
      </c>
      <c r="E26" s="3">
        <f t="shared" si="0"/>
        <v>0.72511299435028242</v>
      </c>
    </row>
    <row r="27" spans="2:5" x14ac:dyDescent="0.25">
      <c r="B27" s="5" t="s">
        <v>4</v>
      </c>
      <c r="C27" s="6">
        <v>703682</v>
      </c>
      <c r="D27" s="68">
        <v>632.51</v>
      </c>
      <c r="E27" s="80">
        <f t="shared" si="0"/>
        <v>0.4466878531073446</v>
      </c>
    </row>
    <row r="28" spans="2:5" x14ac:dyDescent="0.25">
      <c r="B28" s="5" t="s">
        <v>5</v>
      </c>
      <c r="C28" s="2">
        <v>343894</v>
      </c>
      <c r="D28" s="10">
        <v>490.29</v>
      </c>
      <c r="E28" s="3">
        <f t="shared" si="0"/>
        <v>0.34625</v>
      </c>
    </row>
    <row r="29" spans="2:5" x14ac:dyDescent="0.25">
      <c r="B29" s="5" t="s">
        <v>6</v>
      </c>
      <c r="C29" s="2">
        <v>193070</v>
      </c>
      <c r="D29" s="10">
        <v>700.89</v>
      </c>
      <c r="E29" s="3">
        <f t="shared" si="0"/>
        <v>0.49497881355932205</v>
      </c>
    </row>
    <row r="30" spans="2:5" x14ac:dyDescent="0.25">
      <c r="B30" s="5" t="s">
        <v>7</v>
      </c>
      <c r="C30" s="2">
        <v>166718</v>
      </c>
      <c r="D30" s="10">
        <v>846.68</v>
      </c>
      <c r="E30" s="3">
        <f t="shared" si="0"/>
        <v>0.5979378531073446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5.75" customHeight="1" x14ac:dyDescent="0.25">
      <c r="B33" s="97" t="str">
        <f>'starosna mirovina BMU'!B33:C33</f>
        <v>Prosječna mjesečna isplaćena netoplaća Republike Hrvatske za veljaču 2025. u eurima (EUR) (izvor: DZS)</v>
      </c>
      <c r="C33" s="97"/>
      <c r="D33" s="47">
        <f>'starosna mirovina BMU'!D33</f>
        <v>1416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9" t="s">
        <v>15</v>
      </c>
      <c r="C2" s="99"/>
      <c r="D2" s="99"/>
      <c r="E2" s="9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 t="s">
        <v>9</v>
      </c>
      <c r="C7" s="2">
        <v>33854</v>
      </c>
      <c r="D7" s="10">
        <v>353.67305606427595</v>
      </c>
      <c r="E7" s="3">
        <f t="shared" ref="E7:E30" si="0">D7/$D$33</f>
        <v>0.24976910739002539</v>
      </c>
    </row>
    <row r="8" spans="2:29" x14ac:dyDescent="0.25">
      <c r="B8" s="5" t="s">
        <v>1</v>
      </c>
      <c r="C8" s="2">
        <v>17187</v>
      </c>
      <c r="D8" s="10">
        <v>429.48</v>
      </c>
      <c r="E8" s="3">
        <f t="shared" si="0"/>
        <v>0.30330508474576273</v>
      </c>
      <c r="I8" s="1"/>
    </row>
    <row r="9" spans="2:29" x14ac:dyDescent="0.25">
      <c r="B9" s="5" t="s">
        <v>2</v>
      </c>
      <c r="C9" s="2">
        <v>17222</v>
      </c>
      <c r="D9" s="10">
        <v>480.35</v>
      </c>
      <c r="E9" s="3">
        <f t="shared" si="0"/>
        <v>0.33923022598870056</v>
      </c>
    </row>
    <row r="10" spans="2:29" x14ac:dyDescent="0.25">
      <c r="B10" s="5">
        <v>30</v>
      </c>
      <c r="C10" s="2">
        <v>2930</v>
      </c>
      <c r="D10" s="10">
        <v>515.17999999999995</v>
      </c>
      <c r="E10" s="3">
        <f t="shared" si="0"/>
        <v>0.36382768361581919</v>
      </c>
    </row>
    <row r="11" spans="2:29" x14ac:dyDescent="0.25">
      <c r="B11" s="5">
        <v>31</v>
      </c>
      <c r="C11" s="2">
        <v>2439</v>
      </c>
      <c r="D11" s="10">
        <v>522.07000000000005</v>
      </c>
      <c r="E11" s="3">
        <f t="shared" si="0"/>
        <v>0.3686935028248588</v>
      </c>
    </row>
    <row r="12" spans="2:29" x14ac:dyDescent="0.25">
      <c r="B12" s="5">
        <v>32</v>
      </c>
      <c r="C12" s="2">
        <v>2107</v>
      </c>
      <c r="D12" s="10">
        <v>535.66999999999996</v>
      </c>
      <c r="E12" s="3">
        <f t="shared" si="0"/>
        <v>0.37829802259887002</v>
      </c>
    </row>
    <row r="13" spans="2:29" x14ac:dyDescent="0.25">
      <c r="B13" s="5">
        <v>33</v>
      </c>
      <c r="C13" s="2">
        <v>1884</v>
      </c>
      <c r="D13" s="10">
        <v>549.67999999999995</v>
      </c>
      <c r="E13" s="3">
        <f t="shared" si="0"/>
        <v>0.38819209039548019</v>
      </c>
    </row>
    <row r="14" spans="2:29" x14ac:dyDescent="0.25">
      <c r="B14" s="5">
        <v>34</v>
      </c>
      <c r="C14" s="2">
        <v>1594</v>
      </c>
      <c r="D14" s="10">
        <v>561.53</v>
      </c>
      <c r="E14" s="3">
        <f t="shared" si="0"/>
        <v>0.39656073446327683</v>
      </c>
    </row>
    <row r="15" spans="2:29" x14ac:dyDescent="0.25">
      <c r="B15" s="5">
        <v>35</v>
      </c>
      <c r="C15" s="2">
        <v>1281</v>
      </c>
      <c r="D15" s="10">
        <v>565.67999999999995</v>
      </c>
      <c r="E15" s="3">
        <f t="shared" si="0"/>
        <v>0.39949152542372879</v>
      </c>
    </row>
    <row r="16" spans="2:29" x14ac:dyDescent="0.25">
      <c r="B16" s="5">
        <v>36</v>
      </c>
      <c r="C16" s="2">
        <v>1047</v>
      </c>
      <c r="D16" s="10">
        <v>577.1</v>
      </c>
      <c r="E16" s="3">
        <f t="shared" si="0"/>
        <v>0.40755649717514125</v>
      </c>
    </row>
    <row r="17" spans="2:5" x14ac:dyDescent="0.25">
      <c r="B17" s="5">
        <v>37</v>
      </c>
      <c r="C17" s="2">
        <v>746</v>
      </c>
      <c r="D17" s="10">
        <v>594.96</v>
      </c>
      <c r="E17" s="3">
        <f t="shared" si="0"/>
        <v>0.42016949152542377</v>
      </c>
    </row>
    <row r="18" spans="2:5" x14ac:dyDescent="0.25">
      <c r="B18" s="5">
        <v>38</v>
      </c>
      <c r="C18" s="2">
        <v>590</v>
      </c>
      <c r="D18" s="10">
        <v>599.53</v>
      </c>
      <c r="E18" s="3">
        <f t="shared" si="0"/>
        <v>0.42339689265536723</v>
      </c>
    </row>
    <row r="19" spans="2:5" x14ac:dyDescent="0.25">
      <c r="B19" s="5">
        <v>39</v>
      </c>
      <c r="C19" s="2">
        <v>381</v>
      </c>
      <c r="D19" s="10">
        <v>604.08000000000004</v>
      </c>
      <c r="E19" s="3">
        <f t="shared" si="0"/>
        <v>0.42661016949152547</v>
      </c>
    </row>
    <row r="20" spans="2:5" x14ac:dyDescent="0.25">
      <c r="B20" s="5">
        <v>40</v>
      </c>
      <c r="C20" s="2">
        <v>241</v>
      </c>
      <c r="D20" s="10">
        <v>624.71</v>
      </c>
      <c r="E20" s="3">
        <f t="shared" si="0"/>
        <v>0.44117937853107347</v>
      </c>
    </row>
    <row r="21" spans="2:5" x14ac:dyDescent="0.25">
      <c r="B21" s="5">
        <v>41</v>
      </c>
      <c r="C21" s="2">
        <v>143</v>
      </c>
      <c r="D21" s="10">
        <v>623.58000000000004</v>
      </c>
      <c r="E21" s="3">
        <f t="shared" si="0"/>
        <v>0.4403813559322034</v>
      </c>
    </row>
    <row r="22" spans="2:5" x14ac:dyDescent="0.25">
      <c r="B22" s="5">
        <v>42</v>
      </c>
      <c r="C22" s="2">
        <v>75</v>
      </c>
      <c r="D22" s="10">
        <v>661.03</v>
      </c>
      <c r="E22" s="3">
        <f t="shared" si="0"/>
        <v>0.46682909604519773</v>
      </c>
    </row>
    <row r="23" spans="2:5" x14ac:dyDescent="0.25">
      <c r="B23" s="5">
        <v>43</v>
      </c>
      <c r="C23" s="2">
        <v>60</v>
      </c>
      <c r="D23" s="10">
        <v>711.32</v>
      </c>
      <c r="E23" s="3">
        <f t="shared" si="0"/>
        <v>0.50234463276836161</v>
      </c>
    </row>
    <row r="24" spans="2:5" x14ac:dyDescent="0.25">
      <c r="B24" s="5">
        <v>44</v>
      </c>
      <c r="C24" s="2">
        <v>32</v>
      </c>
      <c r="D24" s="10">
        <v>685.68</v>
      </c>
      <c r="E24" s="3">
        <f t="shared" si="0"/>
        <v>0.48423728813559319</v>
      </c>
    </row>
    <row r="25" spans="2:5" x14ac:dyDescent="0.25">
      <c r="B25" s="5">
        <v>45</v>
      </c>
      <c r="C25" s="2">
        <v>25</v>
      </c>
      <c r="D25" s="10">
        <v>707.47</v>
      </c>
      <c r="E25" s="3">
        <f t="shared" si="0"/>
        <v>0.49962570621468927</v>
      </c>
    </row>
    <row r="26" spans="2:5" x14ac:dyDescent="0.25">
      <c r="B26" s="5" t="s">
        <v>3</v>
      </c>
      <c r="C26" s="2">
        <v>35</v>
      </c>
      <c r="D26" s="10">
        <v>766.44</v>
      </c>
      <c r="E26" s="3">
        <f t="shared" si="0"/>
        <v>0.54127118644067795</v>
      </c>
    </row>
    <row r="27" spans="2:5" x14ac:dyDescent="0.25">
      <c r="B27" s="5" t="s">
        <v>4</v>
      </c>
      <c r="C27" s="6">
        <v>83873</v>
      </c>
      <c r="D27" s="68">
        <v>431.9</v>
      </c>
      <c r="E27" s="80">
        <f t="shared" si="0"/>
        <v>0.30501412429378527</v>
      </c>
    </row>
    <row r="28" spans="2:5" x14ac:dyDescent="0.25">
      <c r="B28" s="5" t="s">
        <v>5</v>
      </c>
      <c r="C28" s="2">
        <v>79217</v>
      </c>
      <c r="D28" s="10">
        <v>422.5</v>
      </c>
      <c r="E28" s="3">
        <f t="shared" si="0"/>
        <v>0.29837570621468928</v>
      </c>
    </row>
    <row r="29" spans="2:5" x14ac:dyDescent="0.25">
      <c r="B29" s="5" t="s">
        <v>6</v>
      </c>
      <c r="C29" s="2">
        <v>4045</v>
      </c>
      <c r="D29" s="10">
        <v>582.59</v>
      </c>
      <c r="E29" s="3">
        <f t="shared" si="0"/>
        <v>0.41143361581920906</v>
      </c>
    </row>
    <row r="30" spans="2:5" x14ac:dyDescent="0.25">
      <c r="B30" s="5" t="s">
        <v>7</v>
      </c>
      <c r="C30" s="2">
        <v>611</v>
      </c>
      <c r="D30" s="10">
        <v>652.11</v>
      </c>
      <c r="E30" s="3">
        <f t="shared" si="0"/>
        <v>0.46052966101694914</v>
      </c>
    </row>
    <row r="31" spans="2:5" x14ac:dyDescent="0.25">
      <c r="B31" s="84" t="s">
        <v>51</v>
      </c>
    </row>
    <row r="32" spans="2:5" x14ac:dyDescent="0.25">
      <c r="B32" s="84" t="s">
        <v>50</v>
      </c>
    </row>
    <row r="33" spans="2:4" ht="46.5" customHeight="1" x14ac:dyDescent="0.25">
      <c r="B33" s="97" t="str">
        <f>'starosna mirovina BMU'!B33:C33</f>
        <v>Prosječna mjesečna isplaćena netoplaća Republike Hrvatske za veljaču 2025. u eurima (EUR) (izvor: DZS)</v>
      </c>
      <c r="C33" s="97"/>
      <c r="D33" s="47">
        <f>'starosna mirovina BMU'!D33</f>
        <v>1416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6" t="s">
        <v>16</v>
      </c>
      <c r="C2" s="96"/>
      <c r="D2" s="96"/>
      <c r="E2" s="9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ožujak 2025. (isplata u travnju 2025.)</v>
      </c>
    </row>
    <row r="6" spans="2:29" ht="36" x14ac:dyDescent="0.25">
      <c r="B6" s="4" t="s">
        <v>49</v>
      </c>
      <c r="C6" s="4" t="s">
        <v>0</v>
      </c>
      <c r="D6" s="4" t="s">
        <v>8</v>
      </c>
      <c r="E6" s="4" t="str">
        <f>'starosna mirovina BMU'!E6</f>
        <v>udio u prosječnoj netoplaći za veljaču 2025.</v>
      </c>
    </row>
    <row r="7" spans="2:29" x14ac:dyDescent="0.25">
      <c r="B7" s="5" t="s">
        <v>9</v>
      </c>
      <c r="C7" s="2">
        <v>40385</v>
      </c>
      <c r="D7" s="10">
        <v>330.46882183979204</v>
      </c>
      <c r="E7" s="3">
        <f t="shared" ref="E7:E30" si="0">D7/$D$33</f>
        <v>0.23338193632753676</v>
      </c>
    </row>
    <row r="8" spans="2:29" x14ac:dyDescent="0.25">
      <c r="B8" s="5" t="s">
        <v>1</v>
      </c>
      <c r="C8" s="2">
        <v>18499</v>
      </c>
      <c r="D8" s="10">
        <v>382.27</v>
      </c>
      <c r="E8" s="3">
        <f t="shared" si="0"/>
        <v>0.26996468926553668</v>
      </c>
    </row>
    <row r="9" spans="2:29" x14ac:dyDescent="0.25">
      <c r="B9" s="5" t="s">
        <v>2</v>
      </c>
      <c r="C9" s="2">
        <v>20221</v>
      </c>
      <c r="D9" s="10">
        <v>463.31</v>
      </c>
      <c r="E9" s="3">
        <f t="shared" si="0"/>
        <v>0.32719632768361584</v>
      </c>
    </row>
    <row r="10" spans="2:29" x14ac:dyDescent="0.25">
      <c r="B10" s="5">
        <v>30</v>
      </c>
      <c r="C10" s="2">
        <v>4961</v>
      </c>
      <c r="D10" s="10">
        <v>505.06</v>
      </c>
      <c r="E10" s="3">
        <f t="shared" si="0"/>
        <v>0.35668079096045197</v>
      </c>
    </row>
    <row r="11" spans="2:29" x14ac:dyDescent="0.25">
      <c r="B11" s="5">
        <v>31</v>
      </c>
      <c r="C11" s="2">
        <v>4492</v>
      </c>
      <c r="D11" s="10">
        <v>527.53</v>
      </c>
      <c r="E11" s="3">
        <f t="shared" si="0"/>
        <v>0.37254943502824855</v>
      </c>
    </row>
    <row r="12" spans="2:29" x14ac:dyDescent="0.25">
      <c r="B12" s="5">
        <v>32</v>
      </c>
      <c r="C12" s="2">
        <v>4435</v>
      </c>
      <c r="D12" s="10">
        <v>531.33000000000004</v>
      </c>
      <c r="E12" s="3">
        <f t="shared" si="0"/>
        <v>0.37523305084745767</v>
      </c>
    </row>
    <row r="13" spans="2:29" x14ac:dyDescent="0.25">
      <c r="B13" s="5">
        <v>33</v>
      </c>
      <c r="C13" s="2">
        <v>4326</v>
      </c>
      <c r="D13" s="10">
        <v>552.4</v>
      </c>
      <c r="E13" s="3">
        <f t="shared" si="0"/>
        <v>0.39011299435028246</v>
      </c>
    </row>
    <row r="14" spans="2:29" x14ac:dyDescent="0.25">
      <c r="B14" s="5">
        <v>34</v>
      </c>
      <c r="C14" s="2">
        <v>3872</v>
      </c>
      <c r="D14" s="10">
        <v>572.37</v>
      </c>
      <c r="E14" s="3">
        <f t="shared" si="0"/>
        <v>0.40421610169491523</v>
      </c>
    </row>
    <row r="15" spans="2:29" x14ac:dyDescent="0.25">
      <c r="B15" s="5">
        <v>35</v>
      </c>
      <c r="C15" s="2">
        <v>12519</v>
      </c>
      <c r="D15" s="10">
        <v>553.89</v>
      </c>
      <c r="E15" s="3">
        <f t="shared" si="0"/>
        <v>0.39116525423728815</v>
      </c>
    </row>
    <row r="16" spans="2:29" x14ac:dyDescent="0.25">
      <c r="B16" s="5">
        <v>36</v>
      </c>
      <c r="C16" s="2">
        <v>5838</v>
      </c>
      <c r="D16" s="10">
        <v>600.03</v>
      </c>
      <c r="E16" s="3">
        <f t="shared" si="0"/>
        <v>0.42374999999999996</v>
      </c>
    </row>
    <row r="17" spans="2:5" x14ac:dyDescent="0.25">
      <c r="B17" s="5">
        <v>37</v>
      </c>
      <c r="C17" s="2">
        <v>4849</v>
      </c>
      <c r="D17" s="10">
        <v>627.99</v>
      </c>
      <c r="E17" s="3">
        <f t="shared" si="0"/>
        <v>0.44349576271186442</v>
      </c>
    </row>
    <row r="18" spans="2:5" x14ac:dyDescent="0.25">
      <c r="B18" s="5">
        <v>38</v>
      </c>
      <c r="C18" s="2">
        <v>4339</v>
      </c>
      <c r="D18" s="10">
        <v>661.79</v>
      </c>
      <c r="E18" s="3">
        <f t="shared" si="0"/>
        <v>0.46736581920903952</v>
      </c>
    </row>
    <row r="19" spans="2:5" x14ac:dyDescent="0.25">
      <c r="B19" s="5">
        <v>39</v>
      </c>
      <c r="C19" s="2">
        <v>3335</v>
      </c>
      <c r="D19" s="10">
        <v>681.38</v>
      </c>
      <c r="E19" s="3">
        <f t="shared" si="0"/>
        <v>0.4812005649717514</v>
      </c>
    </row>
    <row r="20" spans="2:5" x14ac:dyDescent="0.25">
      <c r="B20" s="5">
        <v>40</v>
      </c>
      <c r="C20" s="2">
        <v>13996</v>
      </c>
      <c r="D20" s="10">
        <v>673.28</v>
      </c>
      <c r="E20" s="3">
        <f t="shared" si="0"/>
        <v>0.47548022598870054</v>
      </c>
    </row>
    <row r="21" spans="2:5" x14ac:dyDescent="0.25">
      <c r="B21" s="5">
        <v>41</v>
      </c>
      <c r="C21" s="2">
        <v>3392</v>
      </c>
      <c r="D21" s="10">
        <v>710.13</v>
      </c>
      <c r="E21" s="3">
        <f t="shared" si="0"/>
        <v>0.50150423728813553</v>
      </c>
    </row>
    <row r="22" spans="2:5" x14ac:dyDescent="0.25">
      <c r="B22" s="5">
        <v>42</v>
      </c>
      <c r="C22" s="2">
        <v>2055</v>
      </c>
      <c r="D22" s="10">
        <v>743.15</v>
      </c>
      <c r="E22" s="3">
        <f t="shared" si="0"/>
        <v>0.52482344632768363</v>
      </c>
    </row>
    <row r="23" spans="2:5" x14ac:dyDescent="0.25">
      <c r="B23" s="5">
        <v>43</v>
      </c>
      <c r="C23" s="2">
        <v>1528</v>
      </c>
      <c r="D23" s="10">
        <v>775.22</v>
      </c>
      <c r="E23" s="3">
        <f t="shared" si="0"/>
        <v>0.54747175141242943</v>
      </c>
    </row>
    <row r="24" spans="2:5" x14ac:dyDescent="0.25">
      <c r="B24" s="5">
        <v>44</v>
      </c>
      <c r="C24" s="2">
        <v>1075</v>
      </c>
      <c r="D24" s="10">
        <v>814.06</v>
      </c>
      <c r="E24" s="3">
        <f t="shared" si="0"/>
        <v>0.57490112994350273</v>
      </c>
    </row>
    <row r="25" spans="2:5" x14ac:dyDescent="0.25">
      <c r="B25" s="5">
        <v>45</v>
      </c>
      <c r="C25" s="2">
        <v>820</v>
      </c>
      <c r="D25" s="10">
        <v>831.32</v>
      </c>
      <c r="E25" s="3">
        <f t="shared" si="0"/>
        <v>0.58709039548022601</v>
      </c>
    </row>
    <row r="26" spans="2:5" x14ac:dyDescent="0.25">
      <c r="B26" s="5" t="s">
        <v>3</v>
      </c>
      <c r="C26" s="2">
        <v>1704</v>
      </c>
      <c r="D26" s="10">
        <v>936.9</v>
      </c>
      <c r="E26" s="3">
        <f t="shared" si="0"/>
        <v>0.66165254237288129</v>
      </c>
    </row>
    <row r="27" spans="2:5" x14ac:dyDescent="0.25">
      <c r="B27" s="5" t="s">
        <v>4</v>
      </c>
      <c r="C27" s="6">
        <v>156641</v>
      </c>
      <c r="D27" s="68">
        <v>497.62</v>
      </c>
      <c r="E27" s="80">
        <f t="shared" si="0"/>
        <v>0.3514265536723164</v>
      </c>
    </row>
    <row r="28" spans="2:5" x14ac:dyDescent="0.25">
      <c r="B28" s="5" t="s">
        <v>5</v>
      </c>
      <c r="C28" s="2">
        <v>101191</v>
      </c>
      <c r="D28" s="10">
        <v>411.34</v>
      </c>
      <c r="E28" s="3">
        <f t="shared" si="0"/>
        <v>0.29049435028248588</v>
      </c>
    </row>
    <row r="29" spans="2:5" x14ac:dyDescent="0.25">
      <c r="B29" s="5" t="s">
        <v>6</v>
      </c>
      <c r="C29" s="2">
        <v>30880</v>
      </c>
      <c r="D29" s="10">
        <v>603.17999999999995</v>
      </c>
      <c r="E29" s="3">
        <f t="shared" si="0"/>
        <v>0.4259745762711864</v>
      </c>
    </row>
    <row r="30" spans="2:5" x14ac:dyDescent="0.25">
      <c r="B30" s="5" t="s">
        <v>7</v>
      </c>
      <c r="C30" s="2">
        <v>24570</v>
      </c>
      <c r="D30" s="10">
        <v>720.27</v>
      </c>
      <c r="E30" s="3">
        <f t="shared" si="0"/>
        <v>0.50866525423728814</v>
      </c>
    </row>
    <row r="31" spans="2:5" ht="15" customHeight="1" x14ac:dyDescent="0.25">
      <c r="B31" s="100" t="s">
        <v>52</v>
      </c>
      <c r="C31" s="100"/>
      <c r="D31" s="100"/>
      <c r="E31" s="100"/>
    </row>
    <row r="32" spans="2:5" x14ac:dyDescent="0.25">
      <c r="B32" s="101"/>
      <c r="C32" s="101"/>
      <c r="D32" s="101"/>
      <c r="E32" s="101"/>
    </row>
    <row r="33" spans="2:4" ht="45.75" customHeight="1" x14ac:dyDescent="0.25">
      <c r="B33" s="97" t="str">
        <f>'starosna mirovina BMU'!B33:C33</f>
        <v>Prosječna mjesečna isplaćena netoplaća Republike Hrvatske za veljaču 2025. u eurima (EUR) (izvor: DZS)</v>
      </c>
      <c r="C33" s="97"/>
      <c r="D33" s="47">
        <f>'starosna mirovina BMU'!D33</f>
        <v>1416</v>
      </c>
    </row>
  </sheetData>
  <mergeCells count="3">
    <mergeCell ref="B2:E2"/>
    <mergeCell ref="B33:C33"/>
    <mergeCell ref="B31:E32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2025-04-22T10:52:43Z</cp:lastPrinted>
  <dcterms:created xsi:type="dcterms:W3CDTF">2023-10-03T11:00:22Z</dcterms:created>
  <dcterms:modified xsi:type="dcterms:W3CDTF">2025-04-22T10:53:55Z</dcterms:modified>
</cp:coreProperties>
</file>